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1. PRESUPUESTO\e.vizcaino\MAP Transparencia\2026\"/>
    </mc:Choice>
  </mc:AlternateContent>
  <xr:revisionPtr revIDLastSave="0" documentId="13_ncr:1_{A050B6B1-FEC4-43AC-B106-65A690987036}" xr6:coauthVersionLast="47" xr6:coauthVersionMax="47" xr10:uidLastSave="{00000000-0000-0000-0000-000000000000}"/>
  <bookViews>
    <workbookView xWindow="-110" yWindow="-110" windowWidth="19420" windowHeight="10300" xr2:uid="{4338FEAE-DB8E-4C02-BE6D-DDC1311F061E}"/>
  </bookViews>
  <sheets>
    <sheet name="6143444546"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1" i="1" l="1"/>
  <c r="J137" i="1"/>
  <c r="I137" i="1"/>
  <c r="I133" i="1"/>
  <c r="J102" i="1"/>
  <c r="I102" i="1"/>
  <c r="I98" i="1"/>
  <c r="J65" i="1"/>
  <c r="I65" i="1"/>
  <c r="I30" i="1"/>
  <c r="C17" i="1"/>
  <c r="C16" i="1"/>
  <c r="C15" i="1"/>
  <c r="J30" i="1" l="1"/>
  <c r="I26" i="1"/>
</calcChain>
</file>

<file path=xl/sharedStrings.xml><?xml version="1.0" encoding="utf-8"?>
<sst xmlns="http://schemas.openxmlformats.org/spreadsheetml/2006/main" count="259" uniqueCount="97">
  <si>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</si>
  <si>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</si>
  <si>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</si>
  <si>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</si>
  <si>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</si>
  <si>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</si>
  <si>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</si>
  <si>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</si>
  <si>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</si>
  <si>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</si>
  <si>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</si>
  <si>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</si>
  <si>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</si>
  <si>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</si>
  <si>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</si>
  <si>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</si>
  <si>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</si>
  <si>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</si>
  <si>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</si>
  <si>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</si>
  <si>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</si>
  <si>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</si>
  <si>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</si>
  <si>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</si>
  <si>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</si>
  <si>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</si>
  <si>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</si>
  <si>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</si>
  <si>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</si>
  <si>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</si>
  <si>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</si>
  <si>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</si>
  <si>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</si>
  <si>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</si>
  <si>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</si>
  <si>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</si>
  <si>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</si>
  <si>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</si>
  <si>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</si>
  <si>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</si>
  <si>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</si>
  <si>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</si>
  <si>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</si>
  <si>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</si>
  <si>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</si>
  <si>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</si>
  <si>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</si>
  <si>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</si>
  <si>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</si>
  <si>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5158-DIRECCION GENERAL DE ADUANAS</t>
  </si>
  <si>
    <t>01-DIRECCION GENERAL DE ADUANAS</t>
  </si>
  <si>
    <t>0001-DIRECCION GENERAL DE ADUANAS</t>
  </si>
  <si>
    <t>6144-Zonas Francas reciben autorización para operar</t>
  </si>
  <si>
    <t>6145-Empresas certificadas por Operadores Económicos Autorizados para la importación y exportación.</t>
  </si>
  <si>
    <t>12-Inspección y Supervisión en Las Zonas Francas</t>
  </si>
  <si>
    <t>11-Servicios de Administración Aduanera</t>
  </si>
  <si>
    <t>Ser un ente facilitador del comercio exterior, contribuyendo al crecimiento económico y la competitividad de la nación, con una adecuada fiscalización y vigilancia del tráfico internacional de mercancías.</t>
  </si>
  <si>
    <t>Ser una aduana eficiente y moderna que responde de manera oportuna a las exigencias del comercio exterior, con una efectiva gestión de riesgo y altos estándares de calidad, que promueve el cumplimiento normativo, sustentando en la integridad de sus recursos humanos.</t>
  </si>
  <si>
    <t>1.1.1</t>
  </si>
  <si>
    <t>El programa de servicios de administración aduanera consiste en la gestión y administración general de los servicios de despacho de importación y exportación. Además de controlar y satisfacer las necesidades de los contribuyentes, contribuyendo para que el proceso de desaduanización de mercancía se realice de una manera expedita, teniendo como fundamento las mejores prácticas internacionales en materia aduanera y garantizando la seguridad nacional mediante el cumplimiento de la normativa correspondiente.</t>
  </si>
  <si>
    <t>Personas físicas y jurídicas</t>
  </si>
  <si>
    <t>Declaraciones de importación y exportación a las que se les prestan los servicios de desaduanización durante el proceso de despacho.</t>
  </si>
  <si>
    <t>Cantidad declaraciones</t>
  </si>
  <si>
    <t>El programa consiste en las evaluaciones previas y posterior es de las empresas bajo el régimen suspensivo de Zonas Francas Comerciales con la finalidad de controlar y evaluar sus importaciones y exportaciones.</t>
  </si>
  <si>
    <t>Empresas de Zonas Francas Comerciales</t>
  </si>
  <si>
    <t>6144 - Zonas francas reciben autorización para operar</t>
  </si>
  <si>
    <t>Cantidad de licencias emitidas</t>
  </si>
  <si>
    <t>Otorgamiento y/o renovación de licencia a las empresas de Zonas Francas Comerciales, a los fines de que estas puedan operar bajo los lineamientos de la Ley 4315-55.</t>
  </si>
  <si>
    <t>En este programa se ofrecen los servicios y operaciones que necesitan evaluaciones técnicas profundas por parte de personal especializado, con la finalidad de otorgar certificaciones y/o exoneraciones dependiendo el tipo de requerimiento que realice el contribuyente y la legalidad de los procedimientos aduanales. El propósito de los servicios y operaciones técnicas es aportar a la validación técnica correspondiente a los fines de asignar las certificaciones de operador económico autorizado y las exoneraciones.</t>
  </si>
  <si>
    <t>Personas físicas Y jurídicas</t>
  </si>
  <si>
    <t>Cantidad de certificaciones emitidas</t>
  </si>
  <si>
    <t>6146 - Personas físicas y jurídicas reciben permisos de exoneración para la importación</t>
  </si>
  <si>
    <t>Cantidad de exoneraciones emitidas</t>
  </si>
  <si>
    <t>,</t>
  </si>
  <si>
    <t>Aplicación de exoneraciones parciales y/o totales concedidas en los casos en que proceda, sobre las importaciones directas</t>
  </si>
  <si>
    <t>6143-Personas Físicas y Jurídicas reciben servicios de desaduanización de mercancías</t>
  </si>
  <si>
    <t>I -Información Institucional</t>
  </si>
  <si>
    <t>Personas Físicas y Jurídicas reciben servicios de desaduanización de mercancías</t>
  </si>
  <si>
    <t>13-Servicios y Operaciones Técnicas</t>
  </si>
  <si>
    <t>La Certificación de Operador Económico Autorizado(OEA)es una acreditación global que se otorga a las empresas luego de una auditoria y análisis previo, para probar el cumplimiento de ciertas medidas relacionadas con la seguridad y buenas prácticas en la cadena de suministro internacional de mercancías. Los operadores económicos que cumplan los criterios para la obtención del estatus OEA se consideran socios fiables en la cadena de suministro.</t>
  </si>
  <si>
    <t>6145 - Empresas certificadas por operadores económicos autorizados para la importación y exportación</t>
  </si>
  <si>
    <t>6146-Personas Físicas y Jurídicas reciben permisos de exoneración para la importación</t>
  </si>
  <si>
    <t xml:space="preserve">Edmundo Antonio Vizcaino Herrera </t>
  </si>
  <si>
    <t xml:space="preserve">Janibis Scarlet Santana Adames </t>
  </si>
  <si>
    <t>Enc. Sec. Ejecución Presupuestaria</t>
  </si>
  <si>
    <t>Enc. Dpto Gestión Estratégica</t>
  </si>
  <si>
    <t>DESARROLLO INSTITUCIONAL</t>
  </si>
  <si>
    <t>Administración pública transparente, eficiente y orientada</t>
  </si>
  <si>
    <t>Estructurar una administración pública eficiente que actúe con honestidad, transparencia y rendición de cuentas y se oriente a la obtención de resultados en beneficio de la sociedad y del desarrollo nacional y local</t>
  </si>
  <si>
    <t xml:space="preserve"> </t>
  </si>
  <si>
    <t>Informe de Evaluación Anual de las Metas Físicas-Financieras</t>
  </si>
  <si>
    <t xml:space="preserve"> Programación Anual </t>
  </si>
  <si>
    <t>Ejecución Anual</t>
  </si>
  <si>
    <t>Lineamientos para la Ejecución Presupuestaria 2026 del Gobierno General Nacional</t>
  </si>
  <si>
    <t>Incrementar las recaudaciones en el año 2026 en más de RD$35,000 millones respecto a los ingresos obtenidos en 2024, que ascendieron a RD$254,600 millones.</t>
  </si>
  <si>
    <t>Incrementar las certificaciones de zonas francas comerciales en un máximo de 5% en 2026.</t>
  </si>
  <si>
    <t>Aumentar el número de servicios automatizados de 52 en 2024 a 80 en 2026 para mejorar la eficiencia de los servicios y operaciones técnicas ofrecidos a empresas y personas físicas con alto retorno e impacto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</si>
</sst>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dd/mm/yyyy;@"/>
    <numFmt numFmtId="166" formatCode="[$-10409]#,##0;\-#,##0"/>
    <numFmt numFmtId="167" formatCode="[$-10409]#,##0.00;\-#,##0.00"/>
    <numFmt numFmtId="168" formatCode="[$-10409]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sz val="9"/>
      <color rgb="FF000000"/>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8" fontId="16" fillId="7" borderId="25" xfId="0" applyNumberFormat="1" applyFont="1" applyFill="1" applyBorder="1" applyAlignment="1" applyProtection="1">
      <alignment horizontal="center" vertical="center" wrapText="1" readingOrder="1"/>
      <protection locked="0"/>
    </xf>
    <xf numFmtId="4" fontId="0" fillId="0" borderId="0" xfId="0" applyNumberFormat="1"/>
    <xf numFmtId="0" fontId="14" fillId="8" borderId="28" xfId="0" applyFont="1" applyFill="1" applyBorder="1" applyAlignment="1">
      <alignment horizontal="center" vertical="center" wrapText="1" readingOrder="1"/>
    </xf>
    <xf numFmtId="0" fontId="11" fillId="6" borderId="29" xfId="0" applyFont="1" applyFill="1" applyBorder="1" applyAlignment="1">
      <alignment vertical="top" wrapText="1"/>
    </xf>
    <xf numFmtId="0" fontId="23" fillId="8" borderId="28" xfId="0" applyFont="1" applyFill="1" applyBorder="1" applyAlignment="1">
      <alignment horizontal="center" vertical="center" wrapText="1" readingOrder="1"/>
    </xf>
    <xf numFmtId="0" fontId="16" fillId="6" borderId="28"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1" fillId="0" borderId="0" xfId="0" applyFont="1" applyAlignment="1">
      <alignment horizontal="center"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21" fillId="0" borderId="37"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1" fillId="0" borderId="22" xfId="0" applyFont="1" applyBorder="1" applyAlignment="1" applyProtection="1">
      <alignment horizontal="left" vertical="center" wrapText="1"/>
      <protection locked="0"/>
    </xf>
    <xf numFmtId="0" fontId="10"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8" fillId="0" borderId="0" xfId="0" applyFont="1" applyAlignment="1">
      <alignment horizontal="left" vertical="center" wrapText="1"/>
    </xf>
    <xf numFmtId="0" fontId="23" fillId="8" borderId="25" xfId="0" applyFont="1" applyFill="1" applyBorder="1" applyAlignment="1">
      <alignment horizontal="center" vertical="center" wrapText="1" readingOrder="1"/>
    </xf>
    <xf numFmtId="0" fontId="23" fillId="8" borderId="24" xfId="0" applyFont="1" applyFill="1" applyBorder="1" applyAlignment="1">
      <alignment horizontal="center" vertical="center" wrapText="1" readingOrder="1"/>
    </xf>
    <xf numFmtId="0" fontId="13" fillId="0" borderId="0" xfId="0" applyFont="1" applyAlignment="1" applyProtection="1">
      <alignment horizontal="center"/>
      <protection locked="0"/>
    </xf>
    <xf numFmtId="0" fontId="11" fillId="0" borderId="0" xfId="0" applyFont="1" applyAlignment="1" applyProtection="1">
      <alignment horizontal="center"/>
      <protection locked="0"/>
    </xf>
    <xf numFmtId="0" fontId="11" fillId="0" borderId="34" xfId="0" applyFont="1" applyBorder="1" applyAlignment="1" applyProtection="1">
      <alignment horizontal="center"/>
      <protection locked="0"/>
    </xf>
  </cellXfs>
  <cellStyles count="3">
    <cellStyle name="Millares" xfId="1" builtinId="3"/>
    <cellStyle name="Normal" xfId="0" builtinId="0"/>
    <cellStyle name="Porcentaje" xfId="2" builtinId="5"/>
  </cellStyles>
  <dxfs count="60">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9"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9"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1</xdr:row>
      <xdr:rowOff>61132</xdr:rowOff>
    </xdr:from>
    <xdr:ext cx="1216025" cy="718789"/>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95250" y="261157"/>
          <a:ext cx="1216025" cy="71878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q-filesrv\plan%20estrategico\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9:J30" totalsRowShown="0" headerRowDxfId="59" dataDxfId="57" headerRowBorderDxfId="58" tableBorderDxfId="56" totalsRowBorderDxfId="55">
  <autoFilter ref="A29:J30" xr:uid="{729C141F-E46E-4045-97F9-5386819ECC6C}"/>
  <tableColumns count="10">
    <tableColumn id="1" xr3:uid="{DC1B7B10-25DF-444B-B97E-464EC471DB5B}" name="Producto" dataDxfId="54"/>
    <tableColumn id="2" xr3:uid="{C61E64BC-B5A5-45F4-8F84-130CBA355D9D}" name="Indicador" dataDxfId="53"/>
    <tableColumn id="3" xr3:uid="{3AC7971E-A8AB-4C13-830D-AC13829EAC0E}" name="Física_x000a_(A)" dataDxfId="52"/>
    <tableColumn id="4" xr3:uid="{8DB7EDBB-DB79-4CBD-AD68-D153CE19B0A8}" name="Financiera_x000a_(B)" dataDxfId="2"/>
    <tableColumn id="9" xr3:uid="{F0F0230C-1AC1-4535-83F4-E083D77D07B4}" name="Física_x000a_(C)" dataDxfId="1"/>
    <tableColumn id="10" xr3:uid="{0CC70C83-E52A-4C45-B592-E7B7ECCF1AD3}" name="Financiera_x000a_(D)" dataDxfId="0"/>
    <tableColumn id="5" xr3:uid="{C2FDA61C-9281-4FCB-A3FE-246521A85EA0}" name="Física _x000a_(E)" dataDxfId="51"/>
    <tableColumn id="6" xr3:uid="{B07D8104-8103-4848-A228-6FBAE528EF68}" name="Financiera _x000a_ (F)" dataDxfId="50"/>
    <tableColumn id="7" xr3:uid="{F97ACE16-1124-4543-AD0A-CBAA1878A36A}" name="Física _x000a_(%)_x000a_ G=E/C" dataDxfId="49" dataCellStyle="Porcentaje">
      <calculatedColumnFormula>+Tabla1[[#This Row],[Física 
(E)]]/Tabla1[[#This Row],[Física
(C)]]</calculatedColumnFormula>
    </tableColumn>
    <tableColumn id="8" xr3:uid="{CAB2F777-24BA-4EFC-82F9-153B93171D9B}" name="Financiero _x000a_(%) _x000a_H=F/D" dataDxfId="48">
      <calculatedColumnFormula>+Tabla1[[#This Row],[Financiera 
 (F)]]/Tabla1[[#This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1294813-5171-4A50-AAB5-2A7170DD9C96}" name="Tabla136" displayName="Tabla136" ref="A64:J65" totalsRowShown="0" headerRowDxfId="47" dataDxfId="45" headerRowBorderDxfId="46" tableBorderDxfId="44" totalsRowBorderDxfId="43">
  <autoFilter ref="A64:J65" xr:uid="{11294813-5171-4A50-AAB5-2A7170DD9C96}"/>
  <tableColumns count="10">
    <tableColumn id="1" xr3:uid="{18949D56-78EF-4778-8187-E675B3748716}" name="Producto" dataDxfId="42"/>
    <tableColumn id="2" xr3:uid="{18C42961-42B6-46E1-BCB6-8411F0903B28}" name="Indicador" dataDxfId="41"/>
    <tableColumn id="3" xr3:uid="{146FE7D0-7C61-4A07-860E-D18DF39A3B08}" name="Física_x000a_(A)" dataDxfId="40"/>
    <tableColumn id="4" xr3:uid="{DE2326E9-9230-47EF-A03F-7B1389543A98}" name="Financiera_x000a_(B)" dataDxfId="39"/>
    <tableColumn id="9" xr3:uid="{1C593D65-CC95-44B4-8097-4FAA5BD9131E}" name="Física_x000a_(C)" dataDxfId="38"/>
    <tableColumn id="10" xr3:uid="{CDACFFEF-D012-4E0F-A5CE-DF61AEF7B3B1}" name="Financiera_x000a_(D)" dataDxfId="37"/>
    <tableColumn id="5" xr3:uid="{FF7CA725-BEB2-401B-A407-DE09F4AEEF34}" name="Física _x000a_(E)" dataDxfId="36"/>
    <tableColumn id="6" xr3:uid="{81033465-8276-4E3A-AB98-93085E16DD5D}" name="Financiera _x000a_ (F)" dataDxfId="35"/>
    <tableColumn id="7" xr3:uid="{405C2496-F613-44D1-978A-85BA92FF3636}" name="Física _x000a_(%)_x000a_ G=E/C" dataDxfId="34" dataCellStyle="Porcentaje">
      <calculatedColumnFormula>+Tabla136[[#This Row],[Física 
(E)]]/Tabla136[[#This Row],[Física
(C)]]</calculatedColumnFormula>
    </tableColumn>
    <tableColumn id="8" xr3:uid="{4473E878-1098-4B12-8A69-BBB174F8B765}" name="Financiero _x000a_(%) _x000a_H=F/D" dataDxfId="33">
      <calculatedColumnFormula>+Tabla136[[#This Row],[Financiera 
 (F)]]/Tabla136[[#This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67A530B-76D0-4766-81C2-198957DA0278}" name="Tabla1347" displayName="Tabla1347" ref="A101:J102" totalsRowShown="0" headerRowDxfId="32" dataDxfId="30" headerRowBorderDxfId="31" tableBorderDxfId="29" totalsRowBorderDxfId="28">
  <autoFilter ref="A101:J102" xr:uid="{467A530B-76D0-4766-81C2-198957DA0278}"/>
  <tableColumns count="10">
    <tableColumn id="1" xr3:uid="{40F0F30A-ADBE-47F2-B8C9-130FA9DB85EC}" name="Producto" dataDxfId="27"/>
    <tableColumn id="2" xr3:uid="{8C65C1F0-62A2-4069-A1F5-6A04418115F1}" name="Indicador" dataDxfId="26"/>
    <tableColumn id="3" xr3:uid="{D2C0062B-B291-45DD-B772-ABBDF07909CC}" name="Física_x000a_(A)" dataDxfId="25"/>
    <tableColumn id="4" xr3:uid="{06C8FBC5-5745-482D-8AA6-0033A8D4C220}" name="Financiera_x000a_(B)" dataDxfId="24"/>
    <tableColumn id="9" xr3:uid="{19165FEA-6269-47DF-A261-C201F94B3957}" name="Física_x000a_(C)" dataDxfId="23"/>
    <tableColumn id="10" xr3:uid="{DE549870-EE4C-4EE6-90A2-DD7E31B2034B}" name="Financiera_x000a_(D)" dataDxfId="22"/>
    <tableColumn id="5" xr3:uid="{A06AE05F-34C7-4E02-862E-1ED507060B89}" name="Física _x000a_(E)" dataDxfId="21"/>
    <tableColumn id="6" xr3:uid="{2D531506-36AD-4BF0-8632-2FE9F95AA100}" name="Financiera _x000a_ (F)" dataDxfId="20"/>
    <tableColumn id="7" xr3:uid="{4D415992-F897-4579-9E9F-D56A1AC14D27}" name="Física _x000a_(%)_x000a_ G=E/C" dataDxfId="19" dataCellStyle="Porcentaje">
      <calculatedColumnFormula>+Tabla1347[[#This Row],[Física 
(E)]]/Tabla1347[[#This Row],[Física
(C)]]</calculatedColumnFormula>
    </tableColumn>
    <tableColumn id="8" xr3:uid="{598D477C-72CD-46E7-9FB1-8B9CB9760AED}" name="Financiero _x000a_(%) _x000a_H=F/D" dataDxfId="18">
      <calculatedColumnFormula>+Tabla1347[[#This Row],[Financiera 
 (F)]]/Tabla1347[[#This Row],[Financiera
(D)]]</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247554E-92D4-4FE0-B698-5053BDF8FD00}" name="Tabla13458" displayName="Tabla13458" ref="A136:J137" totalsRowShown="0" headerRowDxfId="17" dataDxfId="15" headerRowBorderDxfId="16" tableBorderDxfId="14" totalsRowBorderDxfId="13">
  <autoFilter ref="A136:J137" xr:uid="{B247554E-92D4-4FE0-B698-5053BDF8FD00}"/>
  <tableColumns count="10">
    <tableColumn id="1" xr3:uid="{152A5A23-AB7D-46C4-A2EC-EAEF151D1BD4}" name="Producto" dataDxfId="12"/>
    <tableColumn id="2" xr3:uid="{4FF9D213-94AB-4A98-A878-6FC7C40E316F}" name="Indicador" dataDxfId="11"/>
    <tableColumn id="3" xr3:uid="{3E3ADE8D-7782-4EDA-B155-745ADE90A591}" name="Física_x000a_(A)" dataDxfId="10"/>
    <tableColumn id="4" xr3:uid="{B43261DD-75FA-49D4-BCAD-B20E0BAEA59B}" name="Financiera_x000a_(B)" dataDxfId="9"/>
    <tableColumn id="9" xr3:uid="{C9AD7B3D-1C63-48B0-AD43-47964B57890A}" name="Física_x000a_(C)" dataDxfId="8"/>
    <tableColumn id="10" xr3:uid="{4791801E-52DE-4CF1-A423-1040A0571F15}" name="Financiera_x000a_(D)" dataDxfId="7"/>
    <tableColumn id="5" xr3:uid="{4C250F62-51E5-49EF-98E6-1F3DE1FB3EAC}" name="Física _x000a_(E)" dataDxfId="6"/>
    <tableColumn id="6" xr3:uid="{C90611FC-3937-4244-95AC-2D62999D7147}" name="Financiera _x000a_ (F)" dataDxfId="5"/>
    <tableColumn id="7" xr3:uid="{D252A2ED-84CA-4143-86F3-17D0E39ADF3E}" name="Física _x000a_(%)_x000a_ G=E/C" dataDxfId="4" dataCellStyle="Porcentaje">
      <calculatedColumnFormula>+Tabla13458[[#This Row],[Física 
(E)]]/Tabla13458[[#This Row],[Física
(C)]]</calculatedColumnFormula>
    </tableColumn>
    <tableColumn id="8" xr3:uid="{8B75CF9B-3A3F-46D4-A412-384FC75BE310}" name="Financiero _x000a_(%) _x000a_H=F/D" dataDxfId="3">
      <calculatedColumnFormula>+Tabla13458[[#This Row],[Financiera 
 (F)]]/Tabla13458[[#This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O153"/>
  <sheetViews>
    <sheetView tabSelected="1" topLeftCell="A3" workbookViewId="0">
      <selection activeCell="M29" sqref="M29"/>
    </sheetView>
  </sheetViews>
  <sheetFormatPr baseColWidth="10" defaultRowHeight="14.5" x14ac:dyDescent="0.35"/>
  <cols>
    <col min="1" max="1" width="23" style="8" customWidth="1"/>
    <col min="2" max="10" width="12.7265625" style="8" customWidth="1"/>
    <col min="11" max="11" width="11.453125" style="8"/>
    <col min="14" max="14" width="19.26953125" customWidth="1"/>
    <col min="15" max="15" width="21.26953125" customWidth="1"/>
  </cols>
  <sheetData>
    <row r="1" spans="1:11" ht="15" thickBot="1" x14ac:dyDescent="0.4"/>
    <row r="2" spans="1:11" ht="21.5" thickBot="1" x14ac:dyDescent="0.4">
      <c r="A2" s="20"/>
      <c r="B2" s="58" t="s">
        <v>90</v>
      </c>
      <c r="C2" s="59"/>
      <c r="D2" s="59"/>
      <c r="E2" s="59"/>
      <c r="F2" s="59"/>
      <c r="G2" s="59"/>
      <c r="H2" s="59"/>
      <c r="I2" s="59"/>
      <c r="J2" s="60"/>
      <c r="K2" s="1"/>
    </row>
    <row r="3" spans="1:11" ht="21.5" thickBot="1" x14ac:dyDescent="0.4">
      <c r="A3" s="21"/>
      <c r="B3" s="61" t="s">
        <v>0</v>
      </c>
      <c r="C3" s="62"/>
      <c r="D3" s="61" t="s">
        <v>1</v>
      </c>
      <c r="E3" s="62"/>
      <c r="F3" s="62"/>
      <c r="G3" s="62"/>
      <c r="H3" s="63"/>
      <c r="I3" s="2" t="s">
        <v>2</v>
      </c>
      <c r="J3" s="3" t="s">
        <v>3</v>
      </c>
      <c r="K3" s="1"/>
    </row>
    <row r="4" spans="1:11" ht="21.5" thickBot="1" x14ac:dyDescent="0.4">
      <c r="A4" s="22"/>
      <c r="B4" s="64" t="s">
        <v>4</v>
      </c>
      <c r="C4" s="65"/>
      <c r="D4" s="64" t="s">
        <v>93</v>
      </c>
      <c r="E4" s="65"/>
      <c r="F4" s="65"/>
      <c r="G4" s="65"/>
      <c r="H4" s="66"/>
      <c r="I4" s="4">
        <v>43552</v>
      </c>
      <c r="J4" s="5">
        <v>0</v>
      </c>
      <c r="K4" s="1"/>
    </row>
    <row r="5" spans="1:11" x14ac:dyDescent="0.35">
      <c r="A5" s="67"/>
      <c r="B5" s="68"/>
      <c r="C5" s="68"/>
      <c r="D5" s="69"/>
      <c r="E5" s="69"/>
      <c r="F5" s="69"/>
      <c r="G5" s="69"/>
      <c r="H5" s="69"/>
      <c r="I5" s="68"/>
      <c r="J5" s="70"/>
      <c r="K5" s="1"/>
    </row>
    <row r="6" spans="1:11" ht="3" customHeight="1" x14ac:dyDescent="0.35">
      <c r="A6" s="73"/>
      <c r="B6" s="74"/>
      <c r="C6" s="74"/>
      <c r="D6" s="74"/>
      <c r="E6" s="74"/>
      <c r="F6" s="74"/>
      <c r="G6" s="74"/>
      <c r="H6" s="74"/>
      <c r="I6" s="74"/>
      <c r="J6" s="75"/>
      <c r="K6" s="1"/>
    </row>
    <row r="7" spans="1:11" ht="15.5" x14ac:dyDescent="0.35">
      <c r="A7" s="35" t="s">
        <v>76</v>
      </c>
      <c r="B7" s="36"/>
      <c r="C7" s="36"/>
      <c r="D7" s="36"/>
      <c r="E7" s="36"/>
      <c r="F7" s="36"/>
      <c r="G7" s="36"/>
      <c r="H7" s="36"/>
      <c r="I7" s="36"/>
      <c r="J7" s="37"/>
      <c r="K7" s="1"/>
    </row>
    <row r="8" spans="1:11" ht="15.5" x14ac:dyDescent="0.35">
      <c r="A8" s="50" t="s">
        <v>5</v>
      </c>
      <c r="B8" s="51"/>
      <c r="C8" s="51"/>
      <c r="D8" s="51"/>
      <c r="E8" s="51"/>
      <c r="F8" s="51"/>
      <c r="G8" s="51"/>
      <c r="H8" s="51"/>
      <c r="I8" s="51"/>
      <c r="J8" s="52"/>
      <c r="K8" s="1"/>
    </row>
    <row r="9" spans="1:11" x14ac:dyDescent="0.35">
      <c r="A9" s="6" t="s">
        <v>6</v>
      </c>
      <c r="B9" s="45" t="s">
        <v>49</v>
      </c>
      <c r="C9" s="46"/>
      <c r="D9" s="46"/>
      <c r="E9" s="46"/>
      <c r="F9" s="46"/>
      <c r="G9" s="46"/>
      <c r="H9" s="46"/>
      <c r="I9" s="46"/>
      <c r="J9" s="47"/>
      <c r="K9" s="1"/>
    </row>
    <row r="10" spans="1:11" ht="15" customHeight="1" x14ac:dyDescent="0.35">
      <c r="A10" s="23" t="s">
        <v>36</v>
      </c>
      <c r="B10" s="45" t="s">
        <v>50</v>
      </c>
      <c r="C10" s="46"/>
      <c r="D10" s="46"/>
      <c r="E10" s="46"/>
      <c r="F10" s="46"/>
      <c r="G10" s="46"/>
      <c r="H10" s="46"/>
      <c r="I10" s="46"/>
      <c r="J10" s="47"/>
      <c r="K10" s="1"/>
    </row>
    <row r="11" spans="1:11" x14ac:dyDescent="0.35">
      <c r="A11" s="23" t="s">
        <v>37</v>
      </c>
      <c r="B11" s="45" t="s">
        <v>51</v>
      </c>
      <c r="C11" s="46"/>
      <c r="D11" s="46"/>
      <c r="E11" s="46"/>
      <c r="F11" s="46"/>
      <c r="G11" s="46"/>
      <c r="H11" s="46"/>
      <c r="I11" s="46"/>
      <c r="J11" s="47"/>
      <c r="K11" s="1"/>
    </row>
    <row r="12" spans="1:11" ht="31.5" customHeight="1" x14ac:dyDescent="0.35">
      <c r="A12" s="6" t="s">
        <v>7</v>
      </c>
      <c r="B12" s="71" t="s">
        <v>56</v>
      </c>
      <c r="C12" s="71"/>
      <c r="D12" s="71"/>
      <c r="E12" s="71"/>
      <c r="F12" s="71"/>
      <c r="G12" s="71"/>
      <c r="H12" s="71"/>
      <c r="I12" s="71"/>
      <c r="J12" s="71"/>
    </row>
    <row r="13" spans="1:11" ht="54" customHeight="1" x14ac:dyDescent="0.35">
      <c r="A13" s="6" t="s">
        <v>8</v>
      </c>
      <c r="B13" s="71" t="s">
        <v>57</v>
      </c>
      <c r="C13" s="71"/>
      <c r="D13" s="71"/>
      <c r="E13" s="71"/>
      <c r="F13" s="71"/>
      <c r="G13" s="71"/>
      <c r="H13" s="71"/>
      <c r="I13" s="71"/>
      <c r="J13" s="71"/>
    </row>
    <row r="14" spans="1:11" ht="15.5" x14ac:dyDescent="0.35">
      <c r="A14" s="35" t="s">
        <v>9</v>
      </c>
      <c r="B14" s="36"/>
      <c r="C14" s="36"/>
      <c r="D14" s="36"/>
      <c r="E14" s="36"/>
      <c r="F14" s="36"/>
      <c r="G14" s="36"/>
      <c r="H14" s="36"/>
      <c r="I14" s="36"/>
      <c r="J14" s="37"/>
    </row>
    <row r="15" spans="1:11" ht="27.75" customHeight="1" x14ac:dyDescent="0.35">
      <c r="A15" s="6" t="s">
        <v>10</v>
      </c>
      <c r="B15" s="24">
        <v>1</v>
      </c>
      <c r="C15" s="72" t="str">
        <f>IFERROR(VLOOKUP(B15,'[1]Validacion datos'!A2:B5,2,FALSE),"")</f>
        <v>DESARROLLO INSTITUCIONAL</v>
      </c>
      <c r="D15" s="72"/>
      <c r="E15" s="72"/>
      <c r="F15" s="72"/>
      <c r="G15" s="72"/>
      <c r="H15" s="72"/>
      <c r="I15" s="72"/>
      <c r="J15" s="72"/>
    </row>
    <row r="16" spans="1:11" ht="26.25" customHeight="1" x14ac:dyDescent="0.35">
      <c r="A16" s="6" t="s">
        <v>11</v>
      </c>
      <c r="B16" s="9">
        <v>1.1000000000000001</v>
      </c>
      <c r="C16" s="72" t="str">
        <f>IFERROR(VLOOKUP(B16,'[1]Validacion datos'!A8:B26,2,FALSE),"")</f>
        <v>Administración pública transparente, eficiente y orientada</v>
      </c>
      <c r="D16" s="72"/>
      <c r="E16" s="72"/>
      <c r="F16" s="72"/>
      <c r="G16" s="72"/>
      <c r="H16" s="72"/>
      <c r="I16" s="72"/>
      <c r="J16" s="72"/>
    </row>
    <row r="17" spans="1:14" ht="29.5" customHeight="1" x14ac:dyDescent="0.35">
      <c r="A17" s="6" t="s">
        <v>12</v>
      </c>
      <c r="B17" s="9" t="s">
        <v>58</v>
      </c>
      <c r="C17" s="72" t="str">
        <f>IFERROR(VLOOKUP(B17,'[1]Validacion datos'!D8:E64,2,FALSE),"")</f>
        <v>Estructurar una administración pública eficiente que actúe con honestidad, transparencia y rendición de cuentas y se oriente a la obtención de resultados en beneficio de la sociedad y del desarrollo nacional y local</v>
      </c>
      <c r="D17" s="72"/>
      <c r="E17" s="72"/>
      <c r="F17" s="72"/>
      <c r="G17" s="72"/>
      <c r="H17" s="72"/>
      <c r="I17" s="72"/>
      <c r="J17" s="72"/>
    </row>
    <row r="18" spans="1:14" ht="15.5" x14ac:dyDescent="0.35">
      <c r="A18" s="35" t="s">
        <v>13</v>
      </c>
      <c r="B18" s="36"/>
      <c r="C18" s="36"/>
      <c r="D18" s="36"/>
      <c r="E18" s="36"/>
      <c r="F18" s="36"/>
      <c r="G18" s="36"/>
      <c r="H18" s="36"/>
      <c r="I18" s="36"/>
      <c r="J18" s="37"/>
    </row>
    <row r="19" spans="1:14" ht="29.25" customHeight="1" x14ac:dyDescent="0.35">
      <c r="A19" s="6" t="s">
        <v>14</v>
      </c>
      <c r="B19" s="48" t="s">
        <v>55</v>
      </c>
      <c r="C19" s="48"/>
      <c r="D19" s="48"/>
      <c r="E19" s="48"/>
      <c r="F19" s="48"/>
      <c r="G19" s="48"/>
      <c r="H19" s="48"/>
      <c r="I19" s="48"/>
      <c r="J19" s="49"/>
    </row>
    <row r="20" spans="1:14" ht="76.900000000000006" customHeight="1" x14ac:dyDescent="0.35">
      <c r="A20" s="10" t="s">
        <v>15</v>
      </c>
      <c r="B20" s="48" t="s">
        <v>59</v>
      </c>
      <c r="C20" s="48"/>
      <c r="D20" s="48"/>
      <c r="E20" s="48"/>
      <c r="F20" s="48"/>
      <c r="G20" s="48"/>
      <c r="H20" s="48"/>
      <c r="I20" s="48"/>
      <c r="J20" s="49"/>
    </row>
    <row r="21" spans="1:14" ht="34.5" customHeight="1" x14ac:dyDescent="0.35">
      <c r="A21" s="10" t="s">
        <v>16</v>
      </c>
      <c r="B21" s="48" t="s">
        <v>60</v>
      </c>
      <c r="C21" s="48"/>
      <c r="D21" s="48"/>
      <c r="E21" s="48"/>
      <c r="F21" s="48"/>
      <c r="G21" s="48"/>
      <c r="H21" s="48"/>
      <c r="I21" s="48"/>
      <c r="J21" s="49"/>
    </row>
    <row r="22" spans="1:14" ht="35.25" customHeight="1" x14ac:dyDescent="0.35">
      <c r="A22" s="10" t="s">
        <v>38</v>
      </c>
      <c r="B22" s="48" t="s">
        <v>94</v>
      </c>
      <c r="C22" s="48"/>
      <c r="D22" s="48"/>
      <c r="E22" s="48"/>
      <c r="F22" s="48"/>
      <c r="G22" s="48"/>
      <c r="H22" s="48"/>
      <c r="I22" s="48"/>
      <c r="J22" s="49"/>
      <c r="K22" s="1"/>
    </row>
    <row r="23" spans="1:14" ht="15.5" x14ac:dyDescent="0.35">
      <c r="A23" s="35" t="s">
        <v>17</v>
      </c>
      <c r="B23" s="36"/>
      <c r="C23" s="36"/>
      <c r="D23" s="36"/>
      <c r="E23" s="36"/>
      <c r="F23" s="36"/>
      <c r="G23" s="36"/>
      <c r="H23" s="36"/>
      <c r="I23" s="36"/>
      <c r="J23" s="37"/>
    </row>
    <row r="24" spans="1:14" ht="15.5" x14ac:dyDescent="0.35">
      <c r="A24" s="50" t="s">
        <v>18</v>
      </c>
      <c r="B24" s="51"/>
      <c r="C24" s="51"/>
      <c r="D24" s="51"/>
      <c r="E24" s="51"/>
      <c r="F24" s="51"/>
      <c r="G24" s="51"/>
      <c r="H24" s="51"/>
      <c r="I24" s="51"/>
      <c r="J24" s="52"/>
      <c r="K24" s="1"/>
    </row>
    <row r="25" spans="1:14" ht="15" customHeight="1" x14ac:dyDescent="0.35">
      <c r="A25" s="76" t="s">
        <v>19</v>
      </c>
      <c r="B25" s="77"/>
      <c r="C25" s="78" t="s">
        <v>20</v>
      </c>
      <c r="D25" s="80"/>
      <c r="E25" s="80"/>
      <c r="F25" s="80" t="s">
        <v>21</v>
      </c>
      <c r="G25" s="80"/>
      <c r="H25" s="77"/>
      <c r="I25" s="78" t="s">
        <v>22</v>
      </c>
      <c r="J25" s="79"/>
    </row>
    <row r="26" spans="1:14" x14ac:dyDescent="0.35">
      <c r="A26" s="53">
        <v>1911027573</v>
      </c>
      <c r="B26" s="54"/>
      <c r="C26" s="32">
        <v>1915398324.24</v>
      </c>
      <c r="D26" s="33"/>
      <c r="E26" s="34"/>
      <c r="F26" s="32"/>
      <c r="G26" s="33"/>
      <c r="H26" s="34"/>
      <c r="I26" s="55">
        <f>+F26/C26</f>
        <v>0</v>
      </c>
      <c r="J26" s="56"/>
      <c r="N26" s="27">
        <v>1911027573</v>
      </c>
    </row>
    <row r="27" spans="1:14" ht="15.5" x14ac:dyDescent="0.35">
      <c r="A27" s="50" t="s">
        <v>23</v>
      </c>
      <c r="B27" s="51"/>
      <c r="C27" s="51"/>
      <c r="D27" s="51"/>
      <c r="E27" s="51"/>
      <c r="F27" s="51"/>
      <c r="G27" s="51"/>
      <c r="H27" s="51"/>
      <c r="I27" s="51"/>
      <c r="J27" s="52"/>
      <c r="K27" s="1"/>
    </row>
    <row r="28" spans="1:14" x14ac:dyDescent="0.35">
      <c r="A28" s="7"/>
      <c r="B28"/>
      <c r="C28" s="28" t="s">
        <v>24</v>
      </c>
      <c r="D28" s="81"/>
      <c r="E28" s="30" t="s">
        <v>91</v>
      </c>
      <c r="F28" s="31"/>
      <c r="G28" s="30" t="s">
        <v>92</v>
      </c>
      <c r="H28" s="30"/>
      <c r="I28" s="28" t="s">
        <v>25</v>
      </c>
      <c r="J28" s="29"/>
    </row>
    <row r="29" spans="1:14" ht="39" x14ac:dyDescent="0.35">
      <c r="A29" s="11" t="s">
        <v>26</v>
      </c>
      <c r="B29" s="12" t="s">
        <v>27</v>
      </c>
      <c r="C29" s="12" t="s">
        <v>39</v>
      </c>
      <c r="D29" s="12" t="s">
        <v>40</v>
      </c>
      <c r="E29" s="12" t="s">
        <v>43</v>
      </c>
      <c r="F29" s="12" t="s">
        <v>44</v>
      </c>
      <c r="G29" s="12" t="s">
        <v>45</v>
      </c>
      <c r="H29" s="12" t="s">
        <v>46</v>
      </c>
      <c r="I29" s="12" t="s">
        <v>47</v>
      </c>
      <c r="J29" s="13" t="s">
        <v>48</v>
      </c>
    </row>
    <row r="30" spans="1:14" ht="36" x14ac:dyDescent="0.35">
      <c r="A30" s="14" t="s">
        <v>77</v>
      </c>
      <c r="B30" s="15" t="s">
        <v>62</v>
      </c>
      <c r="C30" s="16">
        <v>858826</v>
      </c>
      <c r="D30" s="17">
        <v>1915398324.24</v>
      </c>
      <c r="E30" s="16">
        <v>858826</v>
      </c>
      <c r="F30" s="17">
        <v>1135907247.24</v>
      </c>
      <c r="G30" s="18"/>
      <c r="H30" s="17"/>
      <c r="I30" s="26">
        <f>+Tabla1[[#This Row],[Física 
(E)]]/Tabla1[[#This Row],[Física
(C)]]</f>
        <v>0</v>
      </c>
      <c r="J30" s="26">
        <f>+Tabla1[[#This Row],[Financiera 
 (F)]]/Tabla1[[#This Row],[Financiera
(D)]]</f>
        <v>0</v>
      </c>
    </row>
    <row r="31" spans="1:14" ht="15.5" x14ac:dyDescent="0.35">
      <c r="A31" s="35" t="s">
        <v>28</v>
      </c>
      <c r="B31" s="36"/>
      <c r="C31" s="36"/>
      <c r="D31" s="36"/>
      <c r="E31" s="36"/>
      <c r="F31" s="36"/>
      <c r="G31" s="36"/>
      <c r="H31" s="36"/>
      <c r="I31" s="36"/>
      <c r="J31" s="37"/>
    </row>
    <row r="32" spans="1:14" ht="15.5" x14ac:dyDescent="0.35">
      <c r="A32" s="50" t="s">
        <v>29</v>
      </c>
      <c r="B32" s="51"/>
      <c r="C32" s="51"/>
      <c r="D32" s="51"/>
      <c r="E32" s="51"/>
      <c r="F32" s="51"/>
      <c r="G32" s="51"/>
      <c r="H32" s="51"/>
      <c r="I32" s="51"/>
      <c r="J32" s="52"/>
    </row>
    <row r="33" spans="1:11" x14ac:dyDescent="0.35">
      <c r="A33" s="19" t="s">
        <v>30</v>
      </c>
      <c r="B33" s="48" t="s">
        <v>75</v>
      </c>
      <c r="C33" s="48"/>
      <c r="D33" s="48"/>
      <c r="E33" s="48"/>
      <c r="F33" s="48"/>
      <c r="G33" s="48"/>
      <c r="H33" s="48"/>
      <c r="I33" s="48"/>
      <c r="J33" s="49"/>
      <c r="K33" s="1"/>
    </row>
    <row r="34" spans="1:11" ht="15" customHeight="1" x14ac:dyDescent="0.35">
      <c r="A34" s="19" t="s">
        <v>31</v>
      </c>
      <c r="B34" s="48" t="s">
        <v>61</v>
      </c>
      <c r="C34" s="48"/>
      <c r="D34" s="48"/>
      <c r="E34" s="48"/>
      <c r="F34" s="48"/>
      <c r="G34" s="48"/>
      <c r="H34" s="48"/>
      <c r="I34" s="48"/>
      <c r="J34" s="49"/>
    </row>
    <row r="35" spans="1:11" x14ac:dyDescent="0.35">
      <c r="A35" s="19" t="s">
        <v>32</v>
      </c>
      <c r="B35" s="48"/>
      <c r="C35" s="48"/>
      <c r="D35" s="48"/>
      <c r="E35" s="48"/>
      <c r="F35" s="48"/>
      <c r="G35" s="48"/>
      <c r="H35" s="48"/>
      <c r="I35" s="48"/>
      <c r="J35" s="49"/>
    </row>
    <row r="36" spans="1:11" ht="85.5" customHeight="1" x14ac:dyDescent="0.35">
      <c r="A36" s="19" t="s">
        <v>33</v>
      </c>
      <c r="B36" s="48"/>
      <c r="C36" s="48"/>
      <c r="D36" s="48"/>
      <c r="E36" s="48"/>
      <c r="F36" s="48"/>
      <c r="G36" s="48"/>
      <c r="H36" s="48"/>
      <c r="I36" s="48"/>
      <c r="J36" s="49"/>
    </row>
    <row r="37" spans="1:11" ht="15.5" x14ac:dyDescent="0.35">
      <c r="A37" s="35" t="s">
        <v>73</v>
      </c>
      <c r="B37" s="36"/>
      <c r="C37" s="36"/>
      <c r="D37" s="36"/>
      <c r="E37" s="36"/>
      <c r="F37" s="36"/>
      <c r="G37" s="36"/>
      <c r="H37" s="36"/>
      <c r="I37" s="36"/>
      <c r="J37" s="37"/>
    </row>
    <row r="38" spans="1:11" ht="15.5" x14ac:dyDescent="0.35">
      <c r="A38" s="38" t="s">
        <v>35</v>
      </c>
      <c r="B38" s="39"/>
      <c r="C38" s="39"/>
      <c r="D38" s="39"/>
      <c r="E38" s="39"/>
      <c r="F38" s="39"/>
      <c r="G38" s="39"/>
      <c r="H38" s="39"/>
      <c r="I38" s="39"/>
      <c r="J38" s="40"/>
    </row>
    <row r="39" spans="1:11" x14ac:dyDescent="0.35">
      <c r="A39" s="41" t="s">
        <v>41</v>
      </c>
      <c r="B39" s="42"/>
      <c r="C39" s="42"/>
      <c r="D39" s="42"/>
      <c r="E39" s="42"/>
      <c r="F39" s="42"/>
      <c r="G39" s="42"/>
      <c r="H39" s="42"/>
      <c r="I39" s="42"/>
      <c r="J39" s="43"/>
      <c r="K39" s="1"/>
    </row>
    <row r="40" spans="1:11" ht="52.5" customHeight="1" x14ac:dyDescent="0.35">
      <c r="A40" s="57"/>
      <c r="B40" s="57"/>
      <c r="C40" s="57"/>
      <c r="D40" s="57"/>
      <c r="E40" s="57"/>
      <c r="F40" s="57"/>
      <c r="G40" s="57"/>
      <c r="H40" s="57"/>
      <c r="I40" s="57"/>
      <c r="J40" s="57"/>
    </row>
    <row r="41" spans="1:11" ht="27.75" customHeight="1" x14ac:dyDescent="0.35">
      <c r="A41" s="44"/>
      <c r="B41" s="44"/>
      <c r="C41" s="44"/>
      <c r="D41" s="44"/>
      <c r="E41" s="44"/>
      <c r="F41" s="44"/>
      <c r="G41" s="44"/>
      <c r="H41" s="44"/>
      <c r="I41" s="44"/>
      <c r="J41" s="44"/>
    </row>
    <row r="42" spans="1:11" ht="30.75" customHeight="1" x14ac:dyDescent="0.35">
      <c r="A42" s="35" t="s">
        <v>76</v>
      </c>
      <c r="B42" s="36"/>
      <c r="C42" s="36"/>
      <c r="D42" s="36"/>
      <c r="E42" s="36"/>
      <c r="F42" s="36"/>
      <c r="G42" s="36"/>
      <c r="H42" s="36"/>
      <c r="I42" s="36"/>
      <c r="J42" s="37"/>
    </row>
    <row r="43" spans="1:11" ht="15.5" x14ac:dyDescent="0.35">
      <c r="A43" s="50" t="s">
        <v>5</v>
      </c>
      <c r="B43" s="51"/>
      <c r="C43" s="51"/>
      <c r="D43" s="51"/>
      <c r="E43" s="51"/>
      <c r="F43" s="51"/>
      <c r="G43" s="51"/>
      <c r="H43" s="51"/>
      <c r="I43" s="51"/>
      <c r="J43" s="52"/>
    </row>
    <row r="44" spans="1:11" x14ac:dyDescent="0.35">
      <c r="A44" s="6" t="s">
        <v>6</v>
      </c>
      <c r="B44" s="45" t="s">
        <v>49</v>
      </c>
      <c r="C44" s="46"/>
      <c r="D44" s="46"/>
      <c r="E44" s="46"/>
      <c r="F44" s="46"/>
      <c r="G44" s="46"/>
      <c r="H44" s="46"/>
      <c r="I44" s="46"/>
      <c r="J44" s="47"/>
    </row>
    <row r="45" spans="1:11" x14ac:dyDescent="0.35">
      <c r="A45" s="23" t="s">
        <v>36</v>
      </c>
      <c r="B45" s="45" t="s">
        <v>50</v>
      </c>
      <c r="C45" s="46"/>
      <c r="D45" s="46"/>
      <c r="E45" s="46"/>
      <c r="F45" s="46"/>
      <c r="G45" s="46"/>
      <c r="H45" s="46"/>
      <c r="I45" s="46"/>
      <c r="J45" s="47"/>
    </row>
    <row r="46" spans="1:11" x14ac:dyDescent="0.35">
      <c r="A46" s="23" t="s">
        <v>37</v>
      </c>
      <c r="B46" s="45" t="s">
        <v>51</v>
      </c>
      <c r="C46" s="46"/>
      <c r="D46" s="46"/>
      <c r="E46" s="46"/>
      <c r="F46" s="46"/>
      <c r="G46" s="46"/>
      <c r="H46" s="46"/>
      <c r="I46" s="46"/>
      <c r="J46" s="47"/>
    </row>
    <row r="47" spans="1:11" x14ac:dyDescent="0.35">
      <c r="A47" s="6" t="s">
        <v>7</v>
      </c>
      <c r="B47" s="71" t="s">
        <v>56</v>
      </c>
      <c r="C47" s="71"/>
      <c r="D47" s="71"/>
      <c r="E47" s="71"/>
      <c r="F47" s="71"/>
      <c r="G47" s="71"/>
      <c r="H47" s="71"/>
      <c r="I47" s="71"/>
      <c r="J47" s="71"/>
    </row>
    <row r="48" spans="1:11" x14ac:dyDescent="0.35">
      <c r="A48" s="6" t="s">
        <v>8</v>
      </c>
      <c r="B48" s="71" t="s">
        <v>57</v>
      </c>
      <c r="C48" s="71"/>
      <c r="D48" s="71"/>
      <c r="E48" s="71"/>
      <c r="F48" s="71"/>
      <c r="G48" s="71"/>
      <c r="H48" s="71"/>
      <c r="I48" s="71"/>
      <c r="J48" s="71"/>
    </row>
    <row r="49" spans="1:15" ht="15.5" x14ac:dyDescent="0.35">
      <c r="A49" s="35" t="s">
        <v>9</v>
      </c>
      <c r="B49" s="36"/>
      <c r="C49" s="36"/>
      <c r="D49" s="36"/>
      <c r="E49" s="36"/>
      <c r="F49" s="36"/>
      <c r="G49" s="36"/>
      <c r="H49" s="36"/>
      <c r="I49" s="36"/>
      <c r="J49" s="37"/>
    </row>
    <row r="50" spans="1:15" ht="31.5" customHeight="1" x14ac:dyDescent="0.35">
      <c r="A50" s="6" t="s">
        <v>10</v>
      </c>
      <c r="B50" s="24">
        <v>1</v>
      </c>
      <c r="C50" s="72" t="s">
        <v>86</v>
      </c>
      <c r="D50" s="72"/>
      <c r="E50" s="72"/>
      <c r="F50" s="72"/>
      <c r="G50" s="72"/>
      <c r="H50" s="72"/>
      <c r="I50" s="72"/>
      <c r="J50" s="72"/>
    </row>
    <row r="51" spans="1:15" ht="31.5" customHeight="1" x14ac:dyDescent="0.35">
      <c r="A51" s="6" t="s">
        <v>11</v>
      </c>
      <c r="B51" s="9">
        <v>1.1000000000000001</v>
      </c>
      <c r="C51" s="72" t="s">
        <v>87</v>
      </c>
      <c r="D51" s="72"/>
      <c r="E51" s="72"/>
      <c r="F51" s="72"/>
      <c r="G51" s="72"/>
      <c r="H51" s="72"/>
      <c r="I51" s="72"/>
      <c r="J51" s="72"/>
    </row>
    <row r="52" spans="1:15" ht="31.5" customHeight="1" x14ac:dyDescent="0.35">
      <c r="A52" s="6" t="s">
        <v>12</v>
      </c>
      <c r="B52" s="9" t="s">
        <v>58</v>
      </c>
      <c r="C52" s="72" t="s">
        <v>88</v>
      </c>
      <c r="D52" s="72"/>
      <c r="E52" s="72"/>
      <c r="F52" s="72"/>
      <c r="G52" s="72"/>
      <c r="H52" s="72"/>
      <c r="I52" s="72"/>
      <c r="J52" s="72"/>
    </row>
    <row r="53" spans="1:15" ht="15.5" x14ac:dyDescent="0.35">
      <c r="A53" s="35" t="s">
        <v>13</v>
      </c>
      <c r="B53" s="36"/>
      <c r="C53" s="36"/>
      <c r="D53" s="36"/>
      <c r="E53" s="36"/>
      <c r="F53" s="36"/>
      <c r="G53" s="36"/>
      <c r="H53" s="36"/>
      <c r="I53" s="36"/>
      <c r="J53" s="37"/>
    </row>
    <row r="54" spans="1:15" x14ac:dyDescent="0.35">
      <c r="A54" s="6" t="s">
        <v>14</v>
      </c>
      <c r="B54" s="48" t="s">
        <v>54</v>
      </c>
      <c r="C54" s="48"/>
      <c r="D54" s="48"/>
      <c r="E54" s="48"/>
      <c r="F54" s="48"/>
      <c r="G54" s="48"/>
      <c r="H54" s="48"/>
      <c r="I54" s="48"/>
      <c r="J54" s="49"/>
    </row>
    <row r="55" spans="1:15" x14ac:dyDescent="0.35">
      <c r="A55" s="10" t="s">
        <v>15</v>
      </c>
      <c r="B55" s="48" t="s">
        <v>63</v>
      </c>
      <c r="C55" s="48"/>
      <c r="D55" s="48"/>
      <c r="E55" s="48"/>
      <c r="F55" s="48"/>
      <c r="G55" s="48"/>
      <c r="H55" s="48"/>
      <c r="I55" s="48"/>
      <c r="J55" s="49"/>
    </row>
    <row r="56" spans="1:15" x14ac:dyDescent="0.35">
      <c r="A56" s="10" t="s">
        <v>16</v>
      </c>
      <c r="B56" s="48" t="s">
        <v>64</v>
      </c>
      <c r="C56" s="48"/>
      <c r="D56" s="48"/>
      <c r="E56" s="48"/>
      <c r="F56" s="48"/>
      <c r="G56" s="48"/>
      <c r="H56" s="48"/>
      <c r="I56" s="48"/>
      <c r="J56" s="49"/>
    </row>
    <row r="57" spans="1:15" x14ac:dyDescent="0.35">
      <c r="A57" s="10" t="s">
        <v>38</v>
      </c>
      <c r="B57" s="48" t="s">
        <v>95</v>
      </c>
      <c r="C57" s="48"/>
      <c r="D57" s="48"/>
      <c r="E57" s="48"/>
      <c r="F57" s="48"/>
      <c r="G57" s="48"/>
      <c r="H57" s="48"/>
      <c r="I57" s="48"/>
      <c r="J57" s="49"/>
    </row>
    <row r="58" spans="1:15" ht="15.5" x14ac:dyDescent="0.35">
      <c r="A58" s="35" t="s">
        <v>17</v>
      </c>
      <c r="B58" s="36"/>
      <c r="C58" s="36"/>
      <c r="D58" s="36"/>
      <c r="E58" s="36"/>
      <c r="F58" s="36"/>
      <c r="G58" s="36"/>
      <c r="H58" s="36"/>
      <c r="I58" s="36"/>
      <c r="J58" s="37"/>
    </row>
    <row r="59" spans="1:15" ht="15.5" x14ac:dyDescent="0.35">
      <c r="A59" s="50" t="s">
        <v>18</v>
      </c>
      <c r="B59" s="51"/>
      <c r="C59" s="51"/>
      <c r="D59" s="51"/>
      <c r="E59" s="51"/>
      <c r="F59" s="51"/>
      <c r="G59" s="51"/>
      <c r="H59" s="51"/>
      <c r="I59" s="51"/>
      <c r="J59" s="52"/>
    </row>
    <row r="60" spans="1:15" x14ac:dyDescent="0.35">
      <c r="A60" s="76" t="s">
        <v>19</v>
      </c>
      <c r="B60" s="77"/>
      <c r="C60" s="78" t="s">
        <v>20</v>
      </c>
      <c r="D60" s="80"/>
      <c r="E60" s="80"/>
      <c r="F60" s="80" t="s">
        <v>21</v>
      </c>
      <c r="G60" s="80"/>
      <c r="H60" s="77"/>
      <c r="I60" s="78" t="s">
        <v>22</v>
      </c>
      <c r="J60" s="79"/>
    </row>
    <row r="61" spans="1:15" x14ac:dyDescent="0.35">
      <c r="A61" s="53">
        <v>619707441</v>
      </c>
      <c r="B61" s="54"/>
      <c r="C61" s="32">
        <v>618889833</v>
      </c>
      <c r="D61" s="33"/>
      <c r="E61" s="34"/>
      <c r="F61" s="32"/>
      <c r="G61" s="33"/>
      <c r="H61" s="34"/>
      <c r="I61" s="55">
        <f>+F61/C61</f>
        <v>0</v>
      </c>
      <c r="J61" s="56"/>
      <c r="O61" s="27"/>
    </row>
    <row r="62" spans="1:15" ht="15.5" x14ac:dyDescent="0.35">
      <c r="A62" s="50" t="s">
        <v>23</v>
      </c>
      <c r="B62" s="51"/>
      <c r="C62" s="51"/>
      <c r="D62" s="51"/>
      <c r="E62" s="51"/>
      <c r="F62" s="51"/>
      <c r="G62" s="51"/>
      <c r="H62" s="51"/>
      <c r="I62" s="51"/>
      <c r="J62" s="52"/>
    </row>
    <row r="63" spans="1:15" ht="15" customHeight="1" x14ac:dyDescent="0.35">
      <c r="A63" s="7"/>
      <c r="B63"/>
      <c r="C63" s="28" t="s">
        <v>24</v>
      </c>
      <c r="D63" s="81"/>
      <c r="E63" s="30" t="s">
        <v>91</v>
      </c>
      <c r="F63" s="31"/>
      <c r="G63" s="30" t="s">
        <v>92</v>
      </c>
      <c r="H63" s="30"/>
      <c r="I63" s="28" t="s">
        <v>25</v>
      </c>
      <c r="J63" s="29"/>
    </row>
    <row r="64" spans="1:15" ht="39" x14ac:dyDescent="0.35">
      <c r="A64" s="11" t="s">
        <v>26</v>
      </c>
      <c r="B64" s="12" t="s">
        <v>27</v>
      </c>
      <c r="C64" s="12" t="s">
        <v>39</v>
      </c>
      <c r="D64" s="12" t="s">
        <v>40</v>
      </c>
      <c r="E64" s="12" t="s">
        <v>43</v>
      </c>
      <c r="F64" s="12" t="s">
        <v>44</v>
      </c>
      <c r="G64" s="12" t="s">
        <v>45</v>
      </c>
      <c r="H64" s="12" t="s">
        <v>46</v>
      </c>
      <c r="I64" s="12" t="s">
        <v>47</v>
      </c>
      <c r="J64" s="13" t="s">
        <v>48</v>
      </c>
    </row>
    <row r="65" spans="1:14" ht="24" x14ac:dyDescent="0.35">
      <c r="A65" s="14" t="s">
        <v>65</v>
      </c>
      <c r="B65" s="15" t="s">
        <v>66</v>
      </c>
      <c r="C65" s="16">
        <v>344</v>
      </c>
      <c r="D65" s="17">
        <v>618889833</v>
      </c>
      <c r="E65" s="16">
        <v>344</v>
      </c>
      <c r="F65" s="17">
        <v>387008131</v>
      </c>
      <c r="G65" s="18"/>
      <c r="H65" s="17"/>
      <c r="I65" s="26">
        <f>+Tabla136[[#This Row],[Física 
(E)]]/Tabla136[[#This Row],[Física
(C)]]</f>
        <v>0</v>
      </c>
      <c r="J65" s="26">
        <f>+Tabla136[[#This Row],[Financiera 
 (F)]]/Tabla136[[#This Row],[Financiera
(D)]]</f>
        <v>0</v>
      </c>
    </row>
    <row r="66" spans="1:14" ht="15.5" x14ac:dyDescent="0.35">
      <c r="A66" s="35" t="s">
        <v>89</v>
      </c>
      <c r="B66" s="36"/>
      <c r="C66" s="36"/>
      <c r="D66" s="36"/>
      <c r="E66" s="36"/>
      <c r="F66" s="36"/>
      <c r="G66" s="36"/>
      <c r="H66" s="36"/>
      <c r="I66" s="36"/>
      <c r="J66" s="37"/>
    </row>
    <row r="67" spans="1:14" ht="15.5" x14ac:dyDescent="0.35">
      <c r="A67" s="50" t="s">
        <v>29</v>
      </c>
      <c r="B67" s="51"/>
      <c r="C67" s="51"/>
      <c r="D67" s="51"/>
      <c r="E67" s="51"/>
      <c r="F67" s="51"/>
      <c r="G67" s="51"/>
      <c r="H67" s="51"/>
      <c r="I67" s="51"/>
      <c r="J67" s="52"/>
    </row>
    <row r="68" spans="1:14" x14ac:dyDescent="0.35">
      <c r="A68" s="19" t="s">
        <v>30</v>
      </c>
      <c r="B68" s="48" t="s">
        <v>52</v>
      </c>
      <c r="C68" s="48"/>
      <c r="D68" s="48"/>
      <c r="E68" s="48"/>
      <c r="F68" s="48"/>
      <c r="G68" s="48"/>
      <c r="H68" s="48"/>
      <c r="I68" s="48"/>
      <c r="J68" s="49"/>
      <c r="N68" s="27"/>
    </row>
    <row r="69" spans="1:14" x14ac:dyDescent="0.35">
      <c r="A69" s="19" t="s">
        <v>31</v>
      </c>
      <c r="B69" s="48" t="s">
        <v>67</v>
      </c>
      <c r="C69" s="48"/>
      <c r="D69" s="48"/>
      <c r="E69" s="48"/>
      <c r="F69" s="48"/>
      <c r="G69" s="48"/>
      <c r="H69" s="48"/>
      <c r="I69" s="48"/>
      <c r="J69" s="49"/>
    </row>
    <row r="70" spans="1:14" x14ac:dyDescent="0.35">
      <c r="A70" s="19" t="s">
        <v>32</v>
      </c>
      <c r="B70" s="48"/>
      <c r="C70" s="48"/>
      <c r="D70" s="48"/>
      <c r="E70" s="48"/>
      <c r="F70" s="48"/>
      <c r="G70" s="48"/>
      <c r="H70" s="48"/>
      <c r="I70" s="48"/>
      <c r="J70" s="49"/>
    </row>
    <row r="71" spans="1:14" ht="39" customHeight="1" x14ac:dyDescent="0.35">
      <c r="A71" s="19" t="s">
        <v>33</v>
      </c>
      <c r="B71" s="48"/>
      <c r="C71" s="48"/>
      <c r="D71" s="48"/>
      <c r="E71" s="48"/>
      <c r="F71" s="48"/>
      <c r="G71" s="48"/>
      <c r="H71" s="48"/>
      <c r="I71" s="48"/>
      <c r="J71" s="49"/>
    </row>
    <row r="72" spans="1:14" ht="15.5" x14ac:dyDescent="0.35">
      <c r="A72" s="35" t="s">
        <v>34</v>
      </c>
      <c r="B72" s="36"/>
      <c r="C72" s="36"/>
      <c r="D72" s="36"/>
      <c r="E72" s="36"/>
      <c r="F72" s="36"/>
      <c r="G72" s="36"/>
      <c r="H72" s="36"/>
      <c r="I72" s="36"/>
      <c r="J72" s="37"/>
    </row>
    <row r="73" spans="1:14" ht="15.5" x14ac:dyDescent="0.35">
      <c r="A73" s="38" t="s">
        <v>35</v>
      </c>
      <c r="B73" s="39"/>
      <c r="C73" s="39"/>
      <c r="D73" s="39"/>
      <c r="E73" s="39"/>
      <c r="F73" s="39"/>
      <c r="G73" s="39"/>
      <c r="H73" s="39"/>
      <c r="I73" s="39"/>
      <c r="J73" s="40"/>
    </row>
    <row r="74" spans="1:14" x14ac:dyDescent="0.35">
      <c r="A74" s="41"/>
      <c r="B74" s="42"/>
      <c r="C74" s="42"/>
      <c r="D74" s="42"/>
      <c r="E74" s="42"/>
      <c r="F74" s="42"/>
      <c r="G74" s="42"/>
      <c r="H74" s="42"/>
      <c r="I74" s="42"/>
      <c r="J74" s="43"/>
    </row>
    <row r="75" spans="1:14" ht="45" customHeight="1" x14ac:dyDescent="0.35">
      <c r="A75" s="57"/>
      <c r="B75" s="57"/>
      <c r="C75" s="57"/>
      <c r="D75" s="57"/>
      <c r="E75" s="57"/>
      <c r="F75" s="57"/>
      <c r="G75" s="57"/>
      <c r="H75" s="57"/>
      <c r="I75" s="57"/>
      <c r="J75" s="57"/>
    </row>
    <row r="76" spans="1:14" x14ac:dyDescent="0.35">
      <c r="A76" s="82" t="s">
        <v>42</v>
      </c>
      <c r="B76" s="82"/>
      <c r="C76" s="82"/>
      <c r="D76" s="82"/>
      <c r="E76" s="82"/>
      <c r="F76" s="82"/>
      <c r="G76" s="82"/>
      <c r="H76" s="82"/>
      <c r="I76" s="82"/>
      <c r="J76" s="82"/>
    </row>
    <row r="79" spans="1:14" ht="15.5" x14ac:dyDescent="0.35">
      <c r="A79" s="35" t="s">
        <v>76</v>
      </c>
      <c r="B79" s="36"/>
      <c r="C79" s="36"/>
      <c r="D79" s="36"/>
      <c r="E79" s="36"/>
      <c r="F79" s="36"/>
      <c r="G79" s="36"/>
      <c r="H79" s="36"/>
      <c r="I79" s="36"/>
      <c r="J79" s="37"/>
    </row>
    <row r="80" spans="1:14" ht="15.5" x14ac:dyDescent="0.35">
      <c r="A80" s="50" t="s">
        <v>5</v>
      </c>
      <c r="B80" s="51"/>
      <c r="C80" s="51"/>
      <c r="D80" s="51"/>
      <c r="E80" s="51"/>
      <c r="F80" s="51"/>
      <c r="G80" s="51"/>
      <c r="H80" s="51"/>
      <c r="I80" s="51"/>
      <c r="J80" s="52"/>
    </row>
    <row r="81" spans="1:10" x14ac:dyDescent="0.35">
      <c r="A81" s="6" t="s">
        <v>6</v>
      </c>
      <c r="B81" s="45" t="s">
        <v>49</v>
      </c>
      <c r="C81" s="46"/>
      <c r="D81" s="46"/>
      <c r="E81" s="46"/>
      <c r="F81" s="46"/>
      <c r="G81" s="46"/>
      <c r="H81" s="46"/>
      <c r="I81" s="46"/>
      <c r="J81" s="47"/>
    </row>
    <row r="82" spans="1:10" x14ac:dyDescent="0.35">
      <c r="A82" s="23" t="s">
        <v>36</v>
      </c>
      <c r="B82" s="45" t="s">
        <v>50</v>
      </c>
      <c r="C82" s="46"/>
      <c r="D82" s="46"/>
      <c r="E82" s="46"/>
      <c r="F82" s="46"/>
      <c r="G82" s="46"/>
      <c r="H82" s="46"/>
      <c r="I82" s="46"/>
      <c r="J82" s="47"/>
    </row>
    <row r="83" spans="1:10" x14ac:dyDescent="0.35">
      <c r="A83" s="23" t="s">
        <v>37</v>
      </c>
      <c r="B83" s="45" t="s">
        <v>51</v>
      </c>
      <c r="C83" s="46"/>
      <c r="D83" s="46"/>
      <c r="E83" s="46"/>
      <c r="F83" s="46"/>
      <c r="G83" s="46"/>
      <c r="H83" s="46"/>
      <c r="I83" s="46"/>
      <c r="J83" s="47"/>
    </row>
    <row r="84" spans="1:10" x14ac:dyDescent="0.35">
      <c r="A84" s="6" t="s">
        <v>7</v>
      </c>
      <c r="B84" s="71" t="s">
        <v>56</v>
      </c>
      <c r="C84" s="71"/>
      <c r="D84" s="71"/>
      <c r="E84" s="71"/>
      <c r="F84" s="71"/>
      <c r="G84" s="71"/>
      <c r="H84" s="71"/>
      <c r="I84" s="71"/>
      <c r="J84" s="71"/>
    </row>
    <row r="85" spans="1:10" x14ac:dyDescent="0.35">
      <c r="A85" s="6" t="s">
        <v>8</v>
      </c>
      <c r="B85" s="71" t="s">
        <v>57</v>
      </c>
      <c r="C85" s="71"/>
      <c r="D85" s="71"/>
      <c r="E85" s="71"/>
      <c r="F85" s="71"/>
      <c r="G85" s="71"/>
      <c r="H85" s="71"/>
      <c r="I85" s="71"/>
      <c r="J85" s="71"/>
    </row>
    <row r="86" spans="1:10" ht="15.5" x14ac:dyDescent="0.35">
      <c r="A86" s="35" t="s">
        <v>9</v>
      </c>
      <c r="B86" s="36"/>
      <c r="C86" s="36"/>
      <c r="D86" s="36"/>
      <c r="E86" s="36"/>
      <c r="F86" s="36"/>
      <c r="G86" s="36"/>
      <c r="H86" s="36"/>
      <c r="I86" s="36"/>
      <c r="J86" s="37"/>
    </row>
    <row r="87" spans="1:10" ht="24" customHeight="1" x14ac:dyDescent="0.35">
      <c r="A87" s="6" t="s">
        <v>10</v>
      </c>
      <c r="B87" s="24">
        <v>1</v>
      </c>
      <c r="C87" s="72" t="s">
        <v>86</v>
      </c>
      <c r="D87" s="72"/>
      <c r="E87" s="72"/>
      <c r="F87" s="72"/>
      <c r="G87" s="72"/>
      <c r="H87" s="72"/>
      <c r="I87" s="72"/>
      <c r="J87" s="72"/>
    </row>
    <row r="88" spans="1:10" ht="24" customHeight="1" x14ac:dyDescent="0.35">
      <c r="A88" s="6" t="s">
        <v>11</v>
      </c>
      <c r="B88" s="9">
        <v>1.1000000000000001</v>
      </c>
      <c r="C88" s="72" t="s">
        <v>87</v>
      </c>
      <c r="D88" s="72"/>
      <c r="E88" s="72"/>
      <c r="F88" s="72"/>
      <c r="G88" s="72"/>
      <c r="H88" s="72"/>
      <c r="I88" s="72"/>
      <c r="J88" s="72"/>
    </row>
    <row r="89" spans="1:10" ht="27.75" customHeight="1" x14ac:dyDescent="0.35">
      <c r="A89" s="6" t="s">
        <v>12</v>
      </c>
      <c r="B89" s="9" t="s">
        <v>58</v>
      </c>
      <c r="C89" s="72" t="s">
        <v>88</v>
      </c>
      <c r="D89" s="72"/>
      <c r="E89" s="72"/>
      <c r="F89" s="72"/>
      <c r="G89" s="72"/>
      <c r="H89" s="72"/>
      <c r="I89" s="72"/>
      <c r="J89" s="72"/>
    </row>
    <row r="90" spans="1:10" ht="15.5" x14ac:dyDescent="0.35">
      <c r="A90" s="35" t="s">
        <v>13</v>
      </c>
      <c r="B90" s="36"/>
      <c r="C90" s="36"/>
      <c r="D90" s="36"/>
      <c r="E90" s="36"/>
      <c r="F90" s="36"/>
      <c r="G90" s="36"/>
      <c r="H90" s="36"/>
      <c r="I90" s="36"/>
      <c r="J90" s="37"/>
    </row>
    <row r="91" spans="1:10" x14ac:dyDescent="0.35">
      <c r="A91" s="6" t="s">
        <v>14</v>
      </c>
      <c r="B91" s="48" t="s">
        <v>78</v>
      </c>
      <c r="C91" s="48"/>
      <c r="D91" s="48"/>
      <c r="E91" s="48"/>
      <c r="F91" s="48"/>
      <c r="G91" s="48"/>
      <c r="H91" s="48"/>
      <c r="I91" s="48"/>
      <c r="J91" s="49"/>
    </row>
    <row r="92" spans="1:10" x14ac:dyDescent="0.35">
      <c r="A92" s="10" t="s">
        <v>15</v>
      </c>
      <c r="B92" s="48" t="s">
        <v>68</v>
      </c>
      <c r="C92" s="48"/>
      <c r="D92" s="48"/>
      <c r="E92" s="48"/>
      <c r="F92" s="48"/>
      <c r="G92" s="48"/>
      <c r="H92" s="48"/>
      <c r="I92" s="48"/>
      <c r="J92" s="49"/>
    </row>
    <row r="93" spans="1:10" x14ac:dyDescent="0.35">
      <c r="A93" s="10" t="s">
        <v>16</v>
      </c>
      <c r="B93" s="48" t="s">
        <v>69</v>
      </c>
      <c r="C93" s="48"/>
      <c r="D93" s="48"/>
      <c r="E93" s="48"/>
      <c r="F93" s="48"/>
      <c r="G93" s="48"/>
      <c r="H93" s="48"/>
      <c r="I93" s="48"/>
      <c r="J93" s="49"/>
    </row>
    <row r="94" spans="1:10" ht="15" customHeight="1" x14ac:dyDescent="0.35">
      <c r="A94" s="10" t="s">
        <v>38</v>
      </c>
      <c r="B94" s="48" t="s">
        <v>96</v>
      </c>
      <c r="C94" s="48"/>
      <c r="D94" s="48"/>
      <c r="E94" s="48"/>
      <c r="F94" s="48"/>
      <c r="G94" s="48"/>
      <c r="H94" s="48"/>
      <c r="I94" s="48"/>
      <c r="J94" s="49"/>
    </row>
    <row r="95" spans="1:10" ht="15.5" x14ac:dyDescent="0.35">
      <c r="A95" s="35" t="s">
        <v>17</v>
      </c>
      <c r="B95" s="36"/>
      <c r="C95" s="36"/>
      <c r="D95" s="36"/>
      <c r="E95" s="36"/>
      <c r="F95" s="36"/>
      <c r="G95" s="36"/>
      <c r="H95" s="36"/>
      <c r="I95" s="36"/>
      <c r="J95" s="37"/>
    </row>
    <row r="96" spans="1:10" ht="15.5" x14ac:dyDescent="0.35">
      <c r="A96" s="50" t="s">
        <v>18</v>
      </c>
      <c r="B96" s="51"/>
      <c r="C96" s="51"/>
      <c r="D96" s="51"/>
      <c r="E96" s="51"/>
      <c r="F96" s="51"/>
      <c r="G96" s="51"/>
      <c r="H96" s="51"/>
      <c r="I96" s="51"/>
      <c r="J96" s="52"/>
    </row>
    <row r="97" spans="1:15" x14ac:dyDescent="0.35">
      <c r="A97" s="76" t="s">
        <v>19</v>
      </c>
      <c r="B97" s="77"/>
      <c r="C97" s="78" t="s">
        <v>20</v>
      </c>
      <c r="D97" s="80"/>
      <c r="E97" s="80"/>
      <c r="F97" s="80" t="s">
        <v>21</v>
      </c>
      <c r="G97" s="80"/>
      <c r="H97" s="77"/>
      <c r="I97" s="78" t="s">
        <v>22</v>
      </c>
      <c r="J97" s="79"/>
      <c r="O97" s="27"/>
    </row>
    <row r="98" spans="1:15" x14ac:dyDescent="0.35">
      <c r="A98" s="53">
        <v>409108774</v>
      </c>
      <c r="B98" s="54"/>
      <c r="C98" s="32">
        <v>414851123.39999998</v>
      </c>
      <c r="D98" s="33"/>
      <c r="E98" s="34"/>
      <c r="F98" s="32"/>
      <c r="G98" s="33"/>
      <c r="H98" s="34"/>
      <c r="I98" s="55">
        <f>+F98/C98</f>
        <v>0</v>
      </c>
      <c r="J98" s="56"/>
    </row>
    <row r="99" spans="1:15" ht="15.5" x14ac:dyDescent="0.35">
      <c r="A99" s="50" t="s">
        <v>23</v>
      </c>
      <c r="B99" s="51"/>
      <c r="C99" s="51"/>
      <c r="D99" s="51"/>
      <c r="E99" s="51"/>
      <c r="F99" s="51"/>
      <c r="G99" s="51"/>
      <c r="H99" s="51"/>
      <c r="I99" s="51"/>
      <c r="J99" s="52"/>
    </row>
    <row r="100" spans="1:15" ht="15" customHeight="1" x14ac:dyDescent="0.35">
      <c r="A100" s="7"/>
      <c r="B100"/>
      <c r="C100" s="28" t="s">
        <v>24</v>
      </c>
      <c r="D100" s="81"/>
      <c r="E100" s="83" t="s">
        <v>91</v>
      </c>
      <c r="F100" s="84"/>
      <c r="G100" s="83" t="s">
        <v>92</v>
      </c>
      <c r="H100" s="84"/>
      <c r="I100" s="28" t="s">
        <v>25</v>
      </c>
      <c r="J100" s="29"/>
    </row>
    <row r="101" spans="1:15" ht="39" x14ac:dyDescent="0.35">
      <c r="A101" s="11" t="s">
        <v>26</v>
      </c>
      <c r="B101" s="12" t="s">
        <v>27</v>
      </c>
      <c r="C101" s="12" t="s">
        <v>39</v>
      </c>
      <c r="D101" s="12" t="s">
        <v>40</v>
      </c>
      <c r="E101" s="12" t="s">
        <v>43</v>
      </c>
      <c r="F101" s="12" t="s">
        <v>44</v>
      </c>
      <c r="G101" s="12" t="s">
        <v>45</v>
      </c>
      <c r="H101" s="12" t="s">
        <v>46</v>
      </c>
      <c r="I101" s="12" t="s">
        <v>47</v>
      </c>
      <c r="J101" s="13" t="s">
        <v>48</v>
      </c>
    </row>
    <row r="102" spans="1:15" ht="48" x14ac:dyDescent="0.35">
      <c r="A102" s="14" t="s">
        <v>80</v>
      </c>
      <c r="B102" s="15" t="s">
        <v>70</v>
      </c>
      <c r="C102" s="16">
        <v>80</v>
      </c>
      <c r="D102" s="17">
        <v>414851123.39999998</v>
      </c>
      <c r="E102" s="17">
        <v>80</v>
      </c>
      <c r="F102" s="17">
        <v>163323140.40000001</v>
      </c>
      <c r="G102" s="18"/>
      <c r="H102" s="17"/>
      <c r="I102" s="26">
        <f>+Tabla1347[[#This Row],[Física 
(E)]]/Tabla1347[[#This Row],[Física
(C)]]</f>
        <v>0</v>
      </c>
      <c r="J102" s="26">
        <f>+Tabla1347[[#This Row],[Financiera 
 (F)]]/Tabla1347[[#This Row],[Financiera
(D)]]</f>
        <v>0</v>
      </c>
    </row>
    <row r="103" spans="1:15" ht="15.5" x14ac:dyDescent="0.35">
      <c r="A103" s="35" t="s">
        <v>28</v>
      </c>
      <c r="B103" s="36"/>
      <c r="C103" s="36"/>
      <c r="D103" s="36"/>
      <c r="E103" s="36"/>
      <c r="F103" s="36"/>
      <c r="G103" s="36"/>
      <c r="H103" s="36"/>
      <c r="I103" s="36"/>
      <c r="J103" s="37"/>
    </row>
    <row r="104" spans="1:15" ht="15.5" x14ac:dyDescent="0.35">
      <c r="A104" s="50" t="s">
        <v>29</v>
      </c>
      <c r="B104" s="51"/>
      <c r="C104" s="51"/>
      <c r="D104" s="51"/>
      <c r="E104" s="51"/>
      <c r="F104" s="51"/>
      <c r="G104" s="51"/>
      <c r="H104" s="51"/>
      <c r="I104" s="51"/>
      <c r="J104" s="52"/>
    </row>
    <row r="105" spans="1:15" x14ac:dyDescent="0.35">
      <c r="A105" s="19" t="s">
        <v>30</v>
      </c>
      <c r="B105" s="48" t="s">
        <v>53</v>
      </c>
      <c r="C105" s="48"/>
      <c r="D105" s="48"/>
      <c r="E105" s="48"/>
      <c r="F105" s="48"/>
      <c r="G105" s="48"/>
      <c r="H105" s="48"/>
      <c r="I105" s="48"/>
      <c r="J105" s="49"/>
    </row>
    <row r="106" spans="1:15" x14ac:dyDescent="0.35">
      <c r="A106" s="19" t="s">
        <v>31</v>
      </c>
      <c r="B106" s="48" t="s">
        <v>79</v>
      </c>
      <c r="C106" s="48"/>
      <c r="D106" s="48"/>
      <c r="E106" s="48"/>
      <c r="F106" s="48"/>
      <c r="G106" s="48"/>
      <c r="H106" s="48"/>
      <c r="I106" s="48"/>
      <c r="J106" s="49"/>
    </row>
    <row r="107" spans="1:15" x14ac:dyDescent="0.35">
      <c r="A107" s="19" t="s">
        <v>32</v>
      </c>
      <c r="B107" s="48"/>
      <c r="C107" s="48"/>
      <c r="D107" s="48"/>
      <c r="E107" s="48"/>
      <c r="F107" s="48"/>
      <c r="G107" s="48"/>
      <c r="H107" s="48"/>
      <c r="I107" s="48"/>
      <c r="J107" s="49"/>
    </row>
    <row r="108" spans="1:15" ht="29" x14ac:dyDescent="0.35">
      <c r="A108" s="19" t="s">
        <v>33</v>
      </c>
      <c r="B108" s="48"/>
      <c r="C108" s="48"/>
      <c r="D108" s="48"/>
      <c r="E108" s="48"/>
      <c r="F108" s="48"/>
      <c r="G108" s="48"/>
      <c r="H108" s="48"/>
      <c r="I108" s="48"/>
      <c r="J108" s="49"/>
    </row>
    <row r="109" spans="1:15" ht="15.5" x14ac:dyDescent="0.35">
      <c r="A109" s="35" t="s">
        <v>34</v>
      </c>
      <c r="B109" s="36"/>
      <c r="C109" s="36"/>
      <c r="D109" s="36"/>
      <c r="E109" s="36"/>
      <c r="F109" s="36"/>
      <c r="G109" s="36"/>
      <c r="H109" s="36"/>
      <c r="I109" s="36"/>
      <c r="J109" s="37"/>
    </row>
    <row r="110" spans="1:15" ht="15.5" x14ac:dyDescent="0.35">
      <c r="A110" s="38" t="s">
        <v>35</v>
      </c>
      <c r="B110" s="39"/>
      <c r="C110" s="39"/>
      <c r="D110" s="39"/>
      <c r="E110" s="39"/>
      <c r="F110" s="39"/>
      <c r="G110" s="39"/>
      <c r="H110" s="39"/>
      <c r="I110" s="39"/>
      <c r="J110" s="40"/>
    </row>
    <row r="111" spans="1:15" x14ac:dyDescent="0.35">
      <c r="A111" s="41"/>
      <c r="B111" s="42"/>
      <c r="C111" s="42"/>
      <c r="D111" s="42"/>
      <c r="E111" s="42"/>
      <c r="F111" s="42"/>
      <c r="G111" s="42"/>
      <c r="H111" s="42"/>
      <c r="I111" s="42"/>
      <c r="J111" s="43"/>
    </row>
    <row r="114" spans="1:10" ht="15.5" x14ac:dyDescent="0.35">
      <c r="A114" s="35" t="s">
        <v>76</v>
      </c>
      <c r="B114" s="36"/>
      <c r="C114" s="36"/>
      <c r="D114" s="36"/>
      <c r="E114" s="36"/>
      <c r="F114" s="36"/>
      <c r="G114" s="36"/>
      <c r="H114" s="36"/>
      <c r="I114" s="36"/>
      <c r="J114" s="37"/>
    </row>
    <row r="115" spans="1:10" ht="15.5" x14ac:dyDescent="0.35">
      <c r="A115" s="50" t="s">
        <v>5</v>
      </c>
      <c r="B115" s="51"/>
      <c r="C115" s="51"/>
      <c r="D115" s="51"/>
      <c r="E115" s="51"/>
      <c r="F115" s="51"/>
      <c r="G115" s="51"/>
      <c r="H115" s="51"/>
      <c r="I115" s="51"/>
      <c r="J115" s="52"/>
    </row>
    <row r="116" spans="1:10" x14ac:dyDescent="0.35">
      <c r="A116" s="6" t="s">
        <v>6</v>
      </c>
      <c r="B116" s="45" t="s">
        <v>49</v>
      </c>
      <c r="C116" s="46"/>
      <c r="D116" s="46"/>
      <c r="E116" s="46"/>
      <c r="F116" s="46"/>
      <c r="G116" s="46"/>
      <c r="H116" s="46"/>
      <c r="I116" s="46"/>
      <c r="J116" s="47"/>
    </row>
    <row r="117" spans="1:10" x14ac:dyDescent="0.35">
      <c r="A117" s="23" t="s">
        <v>36</v>
      </c>
      <c r="B117" s="45" t="s">
        <v>50</v>
      </c>
      <c r="C117" s="46"/>
      <c r="D117" s="46"/>
      <c r="E117" s="46"/>
      <c r="F117" s="46"/>
      <c r="G117" s="46"/>
      <c r="H117" s="46"/>
      <c r="I117" s="46"/>
      <c r="J117" s="47"/>
    </row>
    <row r="118" spans="1:10" x14ac:dyDescent="0.35">
      <c r="A118" s="23" t="s">
        <v>37</v>
      </c>
      <c r="B118" s="45" t="s">
        <v>51</v>
      </c>
      <c r="C118" s="46"/>
      <c r="D118" s="46"/>
      <c r="E118" s="46"/>
      <c r="F118" s="46"/>
      <c r="G118" s="46"/>
      <c r="H118" s="46"/>
      <c r="I118" s="46"/>
      <c r="J118" s="47"/>
    </row>
    <row r="119" spans="1:10" x14ac:dyDescent="0.35">
      <c r="A119" s="6" t="s">
        <v>7</v>
      </c>
      <c r="B119" s="71" t="s">
        <v>56</v>
      </c>
      <c r="C119" s="71"/>
      <c r="D119" s="71"/>
      <c r="E119" s="71"/>
      <c r="F119" s="71"/>
      <c r="G119" s="71"/>
      <c r="H119" s="71"/>
      <c r="I119" s="71"/>
      <c r="J119" s="71"/>
    </row>
    <row r="120" spans="1:10" x14ac:dyDescent="0.35">
      <c r="A120" s="6" t="s">
        <v>8</v>
      </c>
      <c r="B120" s="71" t="s">
        <v>57</v>
      </c>
      <c r="C120" s="71"/>
      <c r="D120" s="71"/>
      <c r="E120" s="71"/>
      <c r="F120" s="71"/>
      <c r="G120" s="71"/>
      <c r="H120" s="71"/>
      <c r="I120" s="71"/>
      <c r="J120" s="71"/>
    </row>
    <row r="121" spans="1:10" ht="15.5" x14ac:dyDescent="0.35">
      <c r="A121" s="35" t="s">
        <v>9</v>
      </c>
      <c r="B121" s="36"/>
      <c r="C121" s="36"/>
      <c r="D121" s="36"/>
      <c r="E121" s="36"/>
      <c r="F121" s="36"/>
      <c r="G121" s="36"/>
      <c r="H121" s="36"/>
      <c r="I121" s="36"/>
      <c r="J121" s="37"/>
    </row>
    <row r="122" spans="1:10" ht="21.75" customHeight="1" x14ac:dyDescent="0.35">
      <c r="A122" s="6" t="s">
        <v>10</v>
      </c>
      <c r="B122" s="24">
        <v>1</v>
      </c>
      <c r="C122" s="72" t="s">
        <v>86</v>
      </c>
      <c r="D122" s="72"/>
      <c r="E122" s="72"/>
      <c r="F122" s="72"/>
      <c r="G122" s="72"/>
      <c r="H122" s="72"/>
      <c r="I122" s="72"/>
      <c r="J122" s="72"/>
    </row>
    <row r="123" spans="1:10" ht="21.75" customHeight="1" x14ac:dyDescent="0.35">
      <c r="A123" s="6" t="s">
        <v>11</v>
      </c>
      <c r="B123" s="24">
        <v>1.1000000000000001</v>
      </c>
      <c r="C123" s="72" t="s">
        <v>87</v>
      </c>
      <c r="D123" s="72"/>
      <c r="E123" s="72"/>
      <c r="F123" s="72"/>
      <c r="G123" s="72"/>
      <c r="H123" s="72"/>
      <c r="I123" s="72"/>
      <c r="J123" s="72"/>
    </row>
    <row r="124" spans="1:10" ht="29.25" customHeight="1" x14ac:dyDescent="0.35">
      <c r="A124" s="6" t="s">
        <v>12</v>
      </c>
      <c r="B124" s="24" t="s">
        <v>58</v>
      </c>
      <c r="C124" s="72" t="s">
        <v>88</v>
      </c>
      <c r="D124" s="72"/>
      <c r="E124" s="72"/>
      <c r="F124" s="72"/>
      <c r="G124" s="72"/>
      <c r="H124" s="72"/>
      <c r="I124" s="72"/>
      <c r="J124" s="72"/>
    </row>
    <row r="125" spans="1:10" ht="15.5" x14ac:dyDescent="0.35">
      <c r="A125" s="35" t="s">
        <v>13</v>
      </c>
      <c r="B125" s="36"/>
      <c r="C125" s="36"/>
      <c r="D125" s="36"/>
      <c r="E125" s="36"/>
      <c r="F125" s="36"/>
      <c r="G125" s="36"/>
      <c r="H125" s="36"/>
      <c r="I125" s="36"/>
      <c r="J125" s="37"/>
    </row>
    <row r="126" spans="1:10" x14ac:dyDescent="0.35">
      <c r="A126" s="6" t="s">
        <v>14</v>
      </c>
      <c r="B126" s="48" t="s">
        <v>78</v>
      </c>
      <c r="C126" s="48"/>
      <c r="D126" s="48"/>
      <c r="E126" s="48"/>
      <c r="F126" s="48"/>
      <c r="G126" s="48"/>
      <c r="H126" s="48"/>
      <c r="I126" s="48"/>
      <c r="J126" s="49"/>
    </row>
    <row r="127" spans="1:10" x14ac:dyDescent="0.35">
      <c r="A127" s="10" t="s">
        <v>15</v>
      </c>
      <c r="B127" s="48" t="s">
        <v>68</v>
      </c>
      <c r="C127" s="48"/>
      <c r="D127" s="48"/>
      <c r="E127" s="48"/>
      <c r="F127" s="48"/>
      <c r="G127" s="48"/>
      <c r="H127" s="48"/>
      <c r="I127" s="48"/>
      <c r="J127" s="49"/>
    </row>
    <row r="128" spans="1:10" x14ac:dyDescent="0.35">
      <c r="A128" s="10" t="s">
        <v>16</v>
      </c>
      <c r="B128" s="48" t="s">
        <v>69</v>
      </c>
      <c r="C128" s="48"/>
      <c r="D128" s="48"/>
      <c r="E128" s="48"/>
      <c r="F128" s="48"/>
      <c r="G128" s="48"/>
      <c r="H128" s="48"/>
      <c r="I128" s="48"/>
      <c r="J128" s="49"/>
    </row>
    <row r="129" spans="1:14" x14ac:dyDescent="0.35">
      <c r="A129" s="10" t="s">
        <v>38</v>
      </c>
      <c r="B129" s="48" t="s">
        <v>96</v>
      </c>
      <c r="C129" s="48"/>
      <c r="D129" s="48"/>
      <c r="E129" s="48"/>
      <c r="F129" s="48"/>
      <c r="G129" s="48"/>
      <c r="H129" s="48"/>
      <c r="I129" s="48"/>
      <c r="J129" s="49"/>
    </row>
    <row r="130" spans="1:14" ht="15.5" x14ac:dyDescent="0.35">
      <c r="A130" s="35" t="s">
        <v>17</v>
      </c>
      <c r="B130" s="36"/>
      <c r="C130" s="36"/>
      <c r="D130" s="36"/>
      <c r="E130" s="36"/>
      <c r="F130" s="36"/>
      <c r="G130" s="36"/>
      <c r="H130" s="36"/>
      <c r="I130" s="36"/>
      <c r="J130" s="37"/>
    </row>
    <row r="131" spans="1:14" ht="15.5" x14ac:dyDescent="0.35">
      <c r="A131" s="50" t="s">
        <v>18</v>
      </c>
      <c r="B131" s="51"/>
      <c r="C131" s="51"/>
      <c r="D131" s="51"/>
      <c r="E131" s="51"/>
      <c r="F131" s="51"/>
      <c r="G131" s="51"/>
      <c r="H131" s="51"/>
      <c r="I131" s="51"/>
      <c r="J131" s="52"/>
    </row>
    <row r="132" spans="1:14" x14ac:dyDescent="0.35">
      <c r="A132" s="76" t="s">
        <v>19</v>
      </c>
      <c r="B132" s="77"/>
      <c r="C132" s="78" t="s">
        <v>20</v>
      </c>
      <c r="D132" s="80"/>
      <c r="E132" s="80"/>
      <c r="F132" s="80" t="s">
        <v>21</v>
      </c>
      <c r="G132" s="80"/>
      <c r="H132" s="77"/>
      <c r="I132" s="78" t="s">
        <v>22</v>
      </c>
      <c r="J132" s="79"/>
    </row>
    <row r="133" spans="1:14" x14ac:dyDescent="0.35">
      <c r="A133" s="53">
        <v>30529528</v>
      </c>
      <c r="B133" s="54"/>
      <c r="C133" s="32">
        <v>32166357.359999999</v>
      </c>
      <c r="D133" s="33"/>
      <c r="E133" s="34"/>
      <c r="F133" s="32"/>
      <c r="G133" s="33"/>
      <c r="H133" s="34"/>
      <c r="I133" s="55">
        <f>+F133/C133</f>
        <v>0</v>
      </c>
      <c r="J133" s="56"/>
      <c r="N133" s="27"/>
    </row>
    <row r="134" spans="1:14" ht="15.5" x14ac:dyDescent="0.35">
      <c r="A134" s="50" t="s">
        <v>23</v>
      </c>
      <c r="B134" s="51"/>
      <c r="C134" s="51"/>
      <c r="D134" s="51"/>
      <c r="E134" s="51"/>
      <c r="F134" s="51"/>
      <c r="G134" s="51"/>
      <c r="H134" s="51"/>
      <c r="I134" s="51"/>
      <c r="J134" s="52"/>
    </row>
    <row r="135" spans="1:14" ht="15" customHeight="1" x14ac:dyDescent="0.35">
      <c r="A135" s="7"/>
      <c r="B135"/>
      <c r="C135" s="28" t="s">
        <v>24</v>
      </c>
      <c r="D135" s="81"/>
      <c r="E135" s="83" t="s">
        <v>91</v>
      </c>
      <c r="F135" s="84"/>
      <c r="G135" s="83" t="s">
        <v>92</v>
      </c>
      <c r="H135" s="84"/>
      <c r="I135" s="28" t="s">
        <v>25</v>
      </c>
      <c r="J135" s="29"/>
    </row>
    <row r="136" spans="1:14" ht="39" x14ac:dyDescent="0.35">
      <c r="A136" s="11" t="s">
        <v>26</v>
      </c>
      <c r="B136" s="12" t="s">
        <v>27</v>
      </c>
      <c r="C136" s="12" t="s">
        <v>39</v>
      </c>
      <c r="D136" s="12" t="s">
        <v>40</v>
      </c>
      <c r="E136" s="12" t="s">
        <v>43</v>
      </c>
      <c r="F136" s="12" t="s">
        <v>44</v>
      </c>
      <c r="G136" s="12" t="s">
        <v>45</v>
      </c>
      <c r="H136" s="12" t="s">
        <v>46</v>
      </c>
      <c r="I136" s="12" t="s">
        <v>47</v>
      </c>
      <c r="J136" s="13" t="s">
        <v>48</v>
      </c>
    </row>
    <row r="137" spans="1:14" ht="36" x14ac:dyDescent="0.35">
      <c r="A137" s="14" t="s">
        <v>71</v>
      </c>
      <c r="B137" s="15" t="s">
        <v>72</v>
      </c>
      <c r="C137" s="16">
        <v>15820</v>
      </c>
      <c r="D137" s="17">
        <v>32166357.359999999</v>
      </c>
      <c r="E137" s="17">
        <v>15820</v>
      </c>
      <c r="F137" s="17">
        <v>15441014.359999999</v>
      </c>
      <c r="G137" s="18"/>
      <c r="H137" s="17"/>
      <c r="I137" s="26">
        <f>+Tabla13458[[#This Row],[Física 
(E)]]/Tabla13458[[#This Row],[Física
(C)]]</f>
        <v>0</v>
      </c>
      <c r="J137" s="26">
        <f>+Tabla13458[[#This Row],[Financiera 
 (F)]]/Tabla13458[[#This Row],[Financiera
(D)]]</f>
        <v>0</v>
      </c>
    </row>
    <row r="138" spans="1:14" ht="15.5" x14ac:dyDescent="0.35">
      <c r="A138" s="35" t="s">
        <v>28</v>
      </c>
      <c r="B138" s="36"/>
      <c r="C138" s="36"/>
      <c r="D138" s="36"/>
      <c r="E138" s="36"/>
      <c r="F138" s="36"/>
      <c r="G138" s="36"/>
      <c r="H138" s="36"/>
      <c r="I138" s="36"/>
      <c r="J138" s="37"/>
    </row>
    <row r="139" spans="1:14" ht="15.5" x14ac:dyDescent="0.35">
      <c r="A139" s="50" t="s">
        <v>29</v>
      </c>
      <c r="B139" s="51"/>
      <c r="C139" s="51"/>
      <c r="D139" s="51"/>
      <c r="E139" s="51"/>
      <c r="F139" s="51"/>
      <c r="G139" s="51"/>
      <c r="H139" s="51"/>
      <c r="I139" s="51"/>
      <c r="J139" s="52"/>
    </row>
    <row r="140" spans="1:14" x14ac:dyDescent="0.35">
      <c r="A140" s="19" t="s">
        <v>30</v>
      </c>
      <c r="B140" s="48" t="s">
        <v>81</v>
      </c>
      <c r="C140" s="48"/>
      <c r="D140" s="48"/>
      <c r="E140" s="48"/>
      <c r="F140" s="48"/>
      <c r="G140" s="48"/>
      <c r="H140" s="48"/>
      <c r="I140" s="48"/>
      <c r="J140" s="49"/>
    </row>
    <row r="141" spans="1:14" x14ac:dyDescent="0.35">
      <c r="A141" s="19" t="s">
        <v>31</v>
      </c>
      <c r="B141" s="48" t="s">
        <v>74</v>
      </c>
      <c r="C141" s="48"/>
      <c r="D141" s="48"/>
      <c r="E141" s="48"/>
      <c r="F141" s="48"/>
      <c r="G141" s="48"/>
      <c r="H141" s="48"/>
      <c r="I141" s="48"/>
      <c r="J141" s="49"/>
    </row>
    <row r="142" spans="1:14" x14ac:dyDescent="0.35">
      <c r="A142" s="19" t="s">
        <v>32</v>
      </c>
      <c r="B142" s="48"/>
      <c r="C142" s="48"/>
      <c r="D142" s="48"/>
      <c r="E142" s="48"/>
      <c r="F142" s="48"/>
      <c r="G142" s="48"/>
      <c r="H142" s="48"/>
      <c r="I142" s="48"/>
      <c r="J142" s="49"/>
    </row>
    <row r="143" spans="1:14" ht="29" x14ac:dyDescent="0.35">
      <c r="A143" s="19" t="s">
        <v>33</v>
      </c>
      <c r="B143" s="48"/>
      <c r="C143" s="48"/>
      <c r="D143" s="48"/>
      <c r="E143" s="48"/>
      <c r="F143" s="48"/>
      <c r="G143" s="48"/>
      <c r="H143" s="48"/>
      <c r="I143" s="48"/>
      <c r="J143" s="49"/>
    </row>
    <row r="144" spans="1:14" ht="15.5" x14ac:dyDescent="0.35">
      <c r="A144" s="35" t="s">
        <v>34</v>
      </c>
      <c r="B144" s="36"/>
      <c r="C144" s="36"/>
      <c r="D144" s="36"/>
      <c r="E144" s="36"/>
      <c r="F144" s="36"/>
      <c r="G144" s="36"/>
      <c r="H144" s="36"/>
      <c r="I144" s="36"/>
      <c r="J144" s="37"/>
    </row>
    <row r="145" spans="1:10" ht="15.5" x14ac:dyDescent="0.35">
      <c r="A145" s="38" t="s">
        <v>35</v>
      </c>
      <c r="B145" s="39"/>
      <c r="C145" s="39"/>
      <c r="D145" s="39"/>
      <c r="E145" s="39"/>
      <c r="F145" s="39"/>
      <c r="G145" s="39"/>
      <c r="H145" s="39"/>
      <c r="I145" s="39"/>
      <c r="J145" s="40"/>
    </row>
    <row r="146" spans="1:10" x14ac:dyDescent="0.35">
      <c r="A146" s="41"/>
      <c r="B146" s="42"/>
      <c r="C146" s="42"/>
      <c r="D146" s="42"/>
      <c r="E146" s="42"/>
      <c r="F146" s="42"/>
      <c r="G146" s="42"/>
      <c r="H146" s="42"/>
      <c r="I146" s="42"/>
      <c r="J146" s="43"/>
    </row>
    <row r="147" spans="1:10" x14ac:dyDescent="0.35">
      <c r="A147" s="25"/>
      <c r="B147" s="25"/>
      <c r="C147" s="25"/>
      <c r="D147" s="25"/>
      <c r="E147" s="25"/>
      <c r="F147" s="25"/>
      <c r="G147" s="25"/>
      <c r="H147" s="25"/>
      <c r="I147" s="25"/>
      <c r="J147" s="25"/>
    </row>
    <row r="148" spans="1:10" x14ac:dyDescent="0.35">
      <c r="A148" s="82" t="s">
        <v>42</v>
      </c>
      <c r="B148" s="82"/>
      <c r="C148" s="82"/>
      <c r="D148" s="82"/>
      <c r="E148" s="82"/>
      <c r="F148" s="82"/>
      <c r="G148" s="82"/>
      <c r="H148" s="82"/>
      <c r="I148" s="82"/>
      <c r="J148" s="82"/>
    </row>
    <row r="149" spans="1:10" x14ac:dyDescent="0.35">
      <c r="A149" s="86"/>
      <c r="B149" s="86"/>
      <c r="C149" s="86"/>
      <c r="D149" s="86"/>
      <c r="F149" s="86"/>
      <c r="G149" s="86"/>
      <c r="H149" s="86"/>
      <c r="I149" s="86"/>
      <c r="J149" s="86"/>
    </row>
    <row r="150" spans="1:10" x14ac:dyDescent="0.35">
      <c r="A150" s="86"/>
      <c r="B150" s="86"/>
      <c r="C150" s="86"/>
      <c r="D150" s="86"/>
      <c r="F150" s="86"/>
      <c r="G150" s="86"/>
      <c r="H150" s="86"/>
      <c r="I150" s="86"/>
      <c r="J150" s="86"/>
    </row>
    <row r="151" spans="1:10" x14ac:dyDescent="0.35">
      <c r="A151" s="87"/>
      <c r="B151" s="87"/>
      <c r="C151" s="87"/>
      <c r="D151" s="87"/>
      <c r="F151" s="87"/>
      <c r="G151" s="87"/>
      <c r="H151" s="87"/>
      <c r="I151" s="87"/>
      <c r="J151" s="87"/>
    </row>
    <row r="152" spans="1:10" x14ac:dyDescent="0.35">
      <c r="A152" s="85" t="s">
        <v>82</v>
      </c>
      <c r="B152" s="85"/>
      <c r="C152" s="85"/>
      <c r="D152" s="85"/>
      <c r="F152" s="85" t="s">
        <v>83</v>
      </c>
      <c r="G152" s="85"/>
      <c r="H152" s="85"/>
      <c r="I152" s="85"/>
      <c r="J152" s="85"/>
    </row>
    <row r="153" spans="1:10" x14ac:dyDescent="0.35">
      <c r="A153" s="85" t="s">
        <v>84</v>
      </c>
      <c r="B153" s="85"/>
      <c r="C153" s="85"/>
      <c r="D153" s="85"/>
      <c r="F153" s="85" t="s">
        <v>85</v>
      </c>
      <c r="G153" s="85"/>
      <c r="H153" s="85"/>
      <c r="I153" s="85"/>
      <c r="J153" s="85"/>
    </row>
  </sheetData>
  <mergeCells count="178">
    <mergeCell ref="A152:D152"/>
    <mergeCell ref="F152:J152"/>
    <mergeCell ref="A153:D153"/>
    <mergeCell ref="F153:J153"/>
    <mergeCell ref="A144:J144"/>
    <mergeCell ref="A145:J145"/>
    <mergeCell ref="A146:J146"/>
    <mergeCell ref="A148:J148"/>
    <mergeCell ref="A149:D151"/>
    <mergeCell ref="F149:J151"/>
    <mergeCell ref="A139:J139"/>
    <mergeCell ref="B140:J140"/>
    <mergeCell ref="B141:J141"/>
    <mergeCell ref="B142:J142"/>
    <mergeCell ref="B143:J143"/>
    <mergeCell ref="C135:D135"/>
    <mergeCell ref="E135:F135"/>
    <mergeCell ref="G135:H135"/>
    <mergeCell ref="I135:J135"/>
    <mergeCell ref="A138:J138"/>
    <mergeCell ref="A133:B133"/>
    <mergeCell ref="C133:E133"/>
    <mergeCell ref="F133:H133"/>
    <mergeCell ref="I133:J133"/>
    <mergeCell ref="A134:J134"/>
    <mergeCell ref="A131:J131"/>
    <mergeCell ref="A132:B132"/>
    <mergeCell ref="C132:E132"/>
    <mergeCell ref="F132:H132"/>
    <mergeCell ref="I132:J132"/>
    <mergeCell ref="B126:J126"/>
    <mergeCell ref="B127:J127"/>
    <mergeCell ref="B128:J128"/>
    <mergeCell ref="B129:J129"/>
    <mergeCell ref="A130:J130"/>
    <mergeCell ref="A121:J121"/>
    <mergeCell ref="C122:J122"/>
    <mergeCell ref="C123:J123"/>
    <mergeCell ref="C124:J124"/>
    <mergeCell ref="A125:J125"/>
    <mergeCell ref="B116:J116"/>
    <mergeCell ref="B117:J117"/>
    <mergeCell ref="B118:J118"/>
    <mergeCell ref="B119:J119"/>
    <mergeCell ref="B120:J120"/>
    <mergeCell ref="A109:J109"/>
    <mergeCell ref="A110:J110"/>
    <mergeCell ref="A111:J111"/>
    <mergeCell ref="A114:J114"/>
    <mergeCell ref="A115:J115"/>
    <mergeCell ref="A104:J104"/>
    <mergeCell ref="B105:J105"/>
    <mergeCell ref="B106:J106"/>
    <mergeCell ref="B107:J107"/>
    <mergeCell ref="B108:J108"/>
    <mergeCell ref="C100:D100"/>
    <mergeCell ref="E100:F100"/>
    <mergeCell ref="G100:H100"/>
    <mergeCell ref="I100:J100"/>
    <mergeCell ref="A103:J103"/>
    <mergeCell ref="A98:B98"/>
    <mergeCell ref="C98:E98"/>
    <mergeCell ref="F98:H98"/>
    <mergeCell ref="I98:J98"/>
    <mergeCell ref="A99:J99"/>
    <mergeCell ref="A95:J95"/>
    <mergeCell ref="A96:J96"/>
    <mergeCell ref="A97:B97"/>
    <mergeCell ref="C97:E97"/>
    <mergeCell ref="F97:H97"/>
    <mergeCell ref="I97:J97"/>
    <mergeCell ref="A90:J90"/>
    <mergeCell ref="B91:J91"/>
    <mergeCell ref="B92:J92"/>
    <mergeCell ref="B93:J93"/>
    <mergeCell ref="B94:J94"/>
    <mergeCell ref="B85:J85"/>
    <mergeCell ref="A86:J86"/>
    <mergeCell ref="C87:J87"/>
    <mergeCell ref="C88:J88"/>
    <mergeCell ref="C89:J89"/>
    <mergeCell ref="A80:J80"/>
    <mergeCell ref="B81:J81"/>
    <mergeCell ref="B82:J82"/>
    <mergeCell ref="B83:J83"/>
    <mergeCell ref="B84:J84"/>
    <mergeCell ref="A72:J72"/>
    <mergeCell ref="A73:J73"/>
    <mergeCell ref="A74:J74"/>
    <mergeCell ref="A76:J76"/>
    <mergeCell ref="A79:J79"/>
    <mergeCell ref="A75:J75"/>
    <mergeCell ref="A67:J67"/>
    <mergeCell ref="B68:J68"/>
    <mergeCell ref="B69:J69"/>
    <mergeCell ref="B70:J70"/>
    <mergeCell ref="B71:J71"/>
    <mergeCell ref="C63:D63"/>
    <mergeCell ref="E63:F63"/>
    <mergeCell ref="G63:H63"/>
    <mergeCell ref="I63:J63"/>
    <mergeCell ref="A66:J66"/>
    <mergeCell ref="A61:B61"/>
    <mergeCell ref="C61:E61"/>
    <mergeCell ref="F61:H61"/>
    <mergeCell ref="I61:J61"/>
    <mergeCell ref="A62:J62"/>
    <mergeCell ref="B57:J57"/>
    <mergeCell ref="A58:J58"/>
    <mergeCell ref="A59:J59"/>
    <mergeCell ref="A60:B60"/>
    <mergeCell ref="C60:E60"/>
    <mergeCell ref="F60:H60"/>
    <mergeCell ref="I60:J60"/>
    <mergeCell ref="C52:J52"/>
    <mergeCell ref="A53:J53"/>
    <mergeCell ref="B54:J54"/>
    <mergeCell ref="B55:J55"/>
    <mergeCell ref="B56:J56"/>
    <mergeCell ref="B47:J47"/>
    <mergeCell ref="B48:J48"/>
    <mergeCell ref="A49:J49"/>
    <mergeCell ref="C50:J50"/>
    <mergeCell ref="C51:J51"/>
    <mergeCell ref="A42:J42"/>
    <mergeCell ref="A43:J43"/>
    <mergeCell ref="B44:J44"/>
    <mergeCell ref="B45:J45"/>
    <mergeCell ref="B46:J46"/>
    <mergeCell ref="C16:J16"/>
    <mergeCell ref="A6:J6"/>
    <mergeCell ref="A7:J7"/>
    <mergeCell ref="A8:J8"/>
    <mergeCell ref="A14:J14"/>
    <mergeCell ref="C15:J15"/>
    <mergeCell ref="C17:J17"/>
    <mergeCell ref="A18:J18"/>
    <mergeCell ref="B19:J19"/>
    <mergeCell ref="B20:J20"/>
    <mergeCell ref="B21:J21"/>
    <mergeCell ref="A23:J23"/>
    <mergeCell ref="A24:J24"/>
    <mergeCell ref="A25:B25"/>
    <mergeCell ref="I25:J25"/>
    <mergeCell ref="C25:E25"/>
    <mergeCell ref="F25:H25"/>
    <mergeCell ref="C28:D28"/>
    <mergeCell ref="G28:H28"/>
    <mergeCell ref="B2:J2"/>
    <mergeCell ref="B3:C3"/>
    <mergeCell ref="D3:H3"/>
    <mergeCell ref="B4:C4"/>
    <mergeCell ref="D4:H4"/>
    <mergeCell ref="A5:J5"/>
    <mergeCell ref="B9:J9"/>
    <mergeCell ref="B12:J12"/>
    <mergeCell ref="B13:J13"/>
    <mergeCell ref="I28:J28"/>
    <mergeCell ref="E28:F28"/>
    <mergeCell ref="C26:E26"/>
    <mergeCell ref="F26:H26"/>
    <mergeCell ref="A37:J37"/>
    <mergeCell ref="A38:J38"/>
    <mergeCell ref="A39:J39"/>
    <mergeCell ref="A41:J41"/>
    <mergeCell ref="B10:J10"/>
    <mergeCell ref="B11:J11"/>
    <mergeCell ref="B22:J22"/>
    <mergeCell ref="A31:J31"/>
    <mergeCell ref="A32:J32"/>
    <mergeCell ref="B33:J33"/>
    <mergeCell ref="B34:J34"/>
    <mergeCell ref="B35:J35"/>
    <mergeCell ref="B36:J36"/>
    <mergeCell ref="A26:B26"/>
    <mergeCell ref="I26:J26"/>
    <mergeCell ref="A27:J27"/>
    <mergeCell ref="A40:J40"/>
  </mergeCells>
  <phoneticPr fontId="22" type="noConversion"/>
  <dataValidations count="16">
    <dataValidation allowBlank="1" showInputMessage="1" showErrorMessage="1" prompt="Monto ejecutado en el trimestre" sqref="H29:H30 H64:H65 H101:H102 H136:H137" xr:uid="{90E46E24-8E3F-4224-9F5D-F387CD76556E}"/>
    <dataValidation allowBlank="1" showInputMessage="1" showErrorMessage="1" prompt="Meta alcanzada en el trimestre" sqref="G29:G30 G64:G65 G101:G102 G136:G137" xr:uid="{078E0B3D-C3D5-4323-9A6F-7DD5AA0A91C9}"/>
    <dataValidation allowBlank="1" showInputMessage="1" showErrorMessage="1" prompt="Monto presupuestado para el producto" sqref="D29:D30 D136 D64:D65 E65:F65 F64 D101:D102 E102:F102 F101 D137:E137 F136:F137 F29:F30" xr:uid="{247AEBBA-5BB4-404D-982B-514E41C68A75}"/>
    <dataValidation allowBlank="1" showInputMessage="1" showErrorMessage="1" prompt="Meta anual del indicador" sqref="C29:C30 E29:E30 E64 C64:C65 E101 C101:C102 E136 C136:C137" xr:uid="{F1CB8B99-164D-4F51-9E69-AECE57493A93}"/>
    <dataValidation allowBlank="1" showInputMessage="1" showErrorMessage="1" prompt="Nombre del indicador" sqref="B29:B30 B64:B65 B101:B102 B136:B137" xr:uid="{3FF3C7F1-052B-4689-97E1-0EEC782A6AE3}"/>
    <dataValidation allowBlank="1" showInputMessage="1" showErrorMessage="1" prompt="Nombre de cada producto" sqref="A29:A30 A64:A65 A101:A102 A136:A137" xr:uid="{2947E0C5-61A1-48DD-8DCD-04F9232477FC}"/>
    <dataValidation allowBlank="1" showInputMessage="1" showErrorMessage="1" prompt="¿En qué consiste el programa?" sqref="B20:J20 B55:J55 B92:J92 B127:J127" xr:uid="{560FC5A9-FF43-4716-9F7E-B2B93944CE32}"/>
    <dataValidation allowBlank="1" showInputMessage="1" showErrorMessage="1" prompt="Presupuesto del programa" sqref="A26:C26 F26 A61:C61 F61 A98:C98 F98 A133:C133 F133" xr:uid="{2C90DB71-EB15-47FB-969B-D3C6779E55E0}"/>
    <dataValidation allowBlank="1" showInputMessage="1" showErrorMessage="1" prompt="Oportunidades de mejora identificadas" sqref="A146:J147 B39:J39 A111:J111 A39:A40 A74:A75 B74:J74" xr:uid="{DA848EFB-3FC8-4206-B557-B09F4E34DBE3}"/>
    <dataValidation allowBlank="1" showInputMessage="1" showErrorMessage="1" prompt="De existir desvío, explicar razones." sqref="B36:J36 B71:J71 B108:J108 B143:J143" xr:uid="{15752D16-318A-466B-84D2-F16C378EE918}"/>
    <dataValidation allowBlank="1" showInputMessage="1" showErrorMessage="1" prompt="1. Describir lo plasmado en el presupuesto_x000a_2. Describir lo alcanzado en términos financieros y de producción " sqref="B35 B70 B107 B142" xr:uid="{A72D67B3-A10B-4E8F-9A22-A756D2816C9A}"/>
    <dataValidation allowBlank="1" showInputMessage="1" showErrorMessage="1" prompt="¿En qué consiste el producto? su objetivo" sqref="B34:J34 B69:J69 B106:J106 B141:J141" xr:uid="{9E88C68F-8C27-424A-8B89-FD3AC001BADA}"/>
    <dataValidation allowBlank="1" showInputMessage="1" showErrorMessage="1" prompt="¿A quién va dirigido el programa?, ¿qué característica tiene esta población que requiere ser beneficiada?" sqref="B21:J21 B56:J56 B93:J93 B128:J128" xr:uid="{1FFB9F1E-EF31-41EC-B53B-31C71B45A0F7}"/>
    <dataValidation allowBlank="1" showInputMessage="1" prompt="Nombre del capítulo" sqref="B9:J11 B44:J46 B81:J83 B116:J118" xr:uid="{7B510400-5492-4460-9A17-6F9C9401B683}"/>
    <dataValidation allowBlank="1" sqref="A9 A44 A81 A116" xr:uid="{4E4D531B-D39C-42CD-8509-9C2E6575184D}"/>
    <dataValidation allowBlank="1" showInputMessage="1" showErrorMessage="1" prompt="Nombre del producto" sqref="B68:J68 B105:J105 B140:J140" xr:uid="{0E442AC1-9EDF-495E-A003-28A18D7DA443}"/>
  </dataValidations>
  <pageMargins left="0.70866141732283472" right="0.70866141732283472" top="0.74803149606299213" bottom="0.74803149606299213" header="0.31496062992125984" footer="0.31496062992125984"/>
  <pageSetup scale="65" orientation="portrait" r:id="rId1"/>
  <drawing r:id="rId2"/>
  <tableParts count="4">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6143444546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Edmundo Antonio Vizcaino Herrera</cp:lastModifiedBy>
  <cp:lastPrinted>2025-01-27T14:13:16Z</cp:lastPrinted>
  <dcterms:created xsi:type="dcterms:W3CDTF">2021-03-22T15:50:10Z</dcterms:created>
  <dcterms:modified xsi:type="dcterms:W3CDTF">2026-02-01T19:07:03Z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2bcec3-c3a9-4868-9744-606b2001de26_Enabled">
    <vt:lpwstr>true</vt:lpwstr>
  </property>
  <property fmtid="{D5CDD505-2E9C-101B-9397-08002B2CF9AE}" pid="3" name="MSIP_Label_7f2bcec3-c3a9-4868-9744-606b2001de26_SetDate">
    <vt:lpwstr>2026-02-01T13:45:12Z</vt:lpwstr>
  </property>
  <property fmtid="{D5CDD505-2E9C-101B-9397-08002B2CF9AE}" pid="4" name="MSIP_Label_7f2bcec3-c3a9-4868-9744-606b2001de26_Method">
    <vt:lpwstr>Standard</vt:lpwstr>
  </property>
  <property fmtid="{D5CDD505-2E9C-101B-9397-08002B2CF9AE}" pid="5" name="MSIP_Label_7f2bcec3-c3a9-4868-9744-606b2001de26_Name">
    <vt:lpwstr>Informacion valiosa</vt:lpwstr>
  </property>
  <property fmtid="{D5CDD505-2E9C-101B-9397-08002B2CF9AE}" pid="6" name="MSIP_Label_7f2bcec3-c3a9-4868-9744-606b2001de26_SiteId">
    <vt:lpwstr>00983dbf-8138-4022-9021-e6a546c176e3</vt:lpwstr>
  </property>
  <property fmtid="{D5CDD505-2E9C-101B-9397-08002B2CF9AE}" pid="7" name="MSIP_Label_7f2bcec3-c3a9-4868-9744-606b2001de26_ActionId">
    <vt:lpwstr>a4acd246-d39f-447b-90ff-935d95fe8b44</vt:lpwstr>
  </property>
  <property fmtid="{D5CDD505-2E9C-101B-9397-08002B2CF9AE}" pid="8" name="MSIP_Label_7f2bcec3-c3a9-4868-9744-606b2001de26_ContentBits">
    <vt:lpwstr>0</vt:lpwstr>
  </property>
  <property fmtid="{D5CDD505-2E9C-101B-9397-08002B2CF9AE}" pid="9" name="MSIP_Label_7f2bcec3-c3a9-4868-9744-606b2001de26_Tag">
    <vt:lpwstr>10, 3, 0, 1</vt:lpwstr>
  </property>
</Properties>
</file>