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11. Noviembre\Portal\"/>
    </mc:Choice>
  </mc:AlternateContent>
  <xr:revisionPtr revIDLastSave="0" documentId="13_ncr:1_{D8AB8D5F-FF03-4EFB-AA4E-9AC5E2104294}" xr6:coauthVersionLast="47" xr6:coauthVersionMax="47" xr10:uidLastSave="{00000000-0000-0000-0000-000000000000}"/>
  <bookViews>
    <workbookView xWindow="28680" yWindow="-120" windowWidth="29040" windowHeight="15720" xr2:uid="{FCA9A4C1-F176-4E41-87E8-61696EBB5996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as2">#N/A</definedName>
    <definedName name="_b2">#N/A</definedName>
    <definedName name="_Fill1" hidden="1">[6]A!$AP$13:$AQ$681</definedName>
    <definedName name="_xlnm._FilterDatabase" localSheetId="0" hidden="1">' ERF-Rendimiento Financiero'!$C$7:$H$30</definedName>
    <definedName name="_Order1" hidden="1">255</definedName>
    <definedName name="_Order2" hidden="1">255</definedName>
    <definedName name="_PDP13">[7]P13!$A$5:$BB$68</definedName>
    <definedName name="Angi">[6]A!$A$12:$AT$681</definedName>
    <definedName name="app">[8]INPUT!$B$1</definedName>
    <definedName name="Application">'[9]1_Parameters'!$B$4</definedName>
    <definedName name="_xlnm.Extract">#REF!</definedName>
    <definedName name="_xlnm.Print_Area" localSheetId="0">' ERF-Rendimiento Financiero'!$C$1:$H$41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[11]Links!$I$1:$I$65536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'[12]Set ups'!$A$2:$D$6</definedName>
    <definedName name="CAPT">[7]CAPTURA!$A$4:$Q$76</definedName>
    <definedName name="CRITEIO">[13]A!$A$476:$AL$477</definedName>
    <definedName name="_xlnm.Criteria">#REF!</definedName>
    <definedName name="CRITO_US">[13]A!$B$476:$AK$497</definedName>
    <definedName name="CUENTA">'[14]P0467L CATALOGO DE CUENTAS'!$A$1:$BR$65536</definedName>
    <definedName name="DD_Curr">[15]Currency!$C$3</definedName>
    <definedName name="diferido">'[16]gasto irs'!$G$65:$J$104</definedName>
    <definedName name="E._LEON__JIMENES__C._POR_A.">"PROPUESTAFINAL"</definedName>
    <definedName name="ent">[17]INPUT!$B$2</definedName>
    <definedName name="Export">[18]Menu!$H$10</definedName>
    <definedName name="Extraco">[13]A!$A$497:$AG$497</definedName>
    <definedName name="INDALRES">'[19]ESTADOS FINANC.  INDAL'!$A$77:$G$127</definedName>
    <definedName name="INDALSIT">'[19]ESTADOS FINANC.  INDAL'!$A$1:$G$74</definedName>
    <definedName name="Junior_traga">"Button 1"</definedName>
    <definedName name="k">'[20]ISR Junio'!$B$20</definedName>
    <definedName name="L_Adjust">[21]Links!$H$1:$H$65536</definedName>
    <definedName name="L_AJE_Tot">[21]Links!$G$1:$G$65536</definedName>
    <definedName name="L_CY_Beg">[21]Links!$F$1:$F$65536</definedName>
    <definedName name="L_CY_End">[21]Links!$J$1:$J$65536</definedName>
    <definedName name="L_PY_End">[21]Links!$K$1:$K$65536</definedName>
    <definedName name="L_RJE_Tot">[21]Links!$I$1:$I$65536</definedName>
    <definedName name="large_bags">'[18]Large Bags and Others'!$B$1</definedName>
    <definedName name="LC_Entity">'[22]1_Parameters'!$B$7</definedName>
    <definedName name="lcent">[8]INPUT!$B$3</definedName>
    <definedName name="List_ARPopulation">'[23]AR Drop Downs'!$I$5:$I$10</definedName>
    <definedName name="List_Curr">[15]Currency!$B$9:$B$31</definedName>
    <definedName name="List_ExpandedTesting">'[23]AR Drop Downs'!$E$5:$E$8</definedName>
    <definedName name="List_Level_Assr">[15]DropDown!$B$1:$B$4</definedName>
    <definedName name="List_LevelAssurance">'[23]AR Drop Downs'!$A$5:$A$8</definedName>
    <definedName name="List_Number_of_Exceptions_Identified">'[23]AR Drop Downs'!$K$5:$K$27</definedName>
    <definedName name="List_NumberTolerableExceptions">'[23]AR Drop Downs'!$C$5:$C$8</definedName>
    <definedName name="List_Proj_Meth">[15]DropDown!$H$1:$H$2</definedName>
    <definedName name="List_Samp_Sel">[15]DropDown!$D$1:$D$4</definedName>
    <definedName name="List_SampleSelectionMethod">'[23]AR Drop Downs'!$G$5:$G$7</definedName>
    <definedName name="List_TypeProcedure">'[24]Drop Down'!$A$2:$A$7</definedName>
    <definedName name="M" hidden="1">'[20]ISR Junio'!$B$54:$L$67</definedName>
    <definedName name="medium_size">'[18]Medium Size'!$B$1</definedName>
    <definedName name="mod_imp">'[18]COSTO IMPORTADO'!$Z$16:$Z$90</definedName>
    <definedName name="Moneda">[25]Data!$B$2:$B$4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[26]Links!$G$1:$G$65536</definedName>
    <definedName name="own">[17]INPUT!$B$5</definedName>
    <definedName name="per">[8]INPUT!$B$4</definedName>
    <definedName name="PeriodNumber">'[27]Start Here'!$B$8</definedName>
    <definedName name="pm_phone">'[28]Project Management Main'!$D$13</definedName>
    <definedName name="proj_id">'[28]Project Management Main'!$D$9</definedName>
    <definedName name="proj_mgr">'[28]Project Management Main'!$D$12</definedName>
    <definedName name="proj_nm">'[28]Project Management Main'!$D$10</definedName>
    <definedName name="PROYECCIONES_IMPOSITIVAS_RECAUDACIONES">'[3]ASUNCIONES GENERALES'!#REF!</definedName>
    <definedName name="qtd">[17]INPUT!$D$4</definedName>
    <definedName name="QuarterNumber">'[27]Start Here'!$D$8</definedName>
    <definedName name="Ref_12">[29]Schedule1998!$H$5</definedName>
    <definedName name="ret_menu">'[18]Junior Traga'!$C$3</definedName>
    <definedName name="rmcAccount">8001240</definedName>
    <definedName name="RMCOptions">"*000000000000000"</definedName>
    <definedName name="Sal_sist">"Button 90"</definedName>
    <definedName name="sug_imp">'[18]COSTO IMPORTADO'!$X$16:$X$90</definedName>
    <definedName name="SWeet_cook">'[18]Sweets Cookies'!$C$2</definedName>
    <definedName name="TextRefCopy4">'[30]Movimiento de Activo Fijo'!#REF!</definedName>
    <definedName name="TextRefCopy48">'[31]Muestreo altas'!$E$5</definedName>
    <definedName name="TextRefCopy63">'[30]Movimiento de Activo Fijo'!#REF!</definedName>
    <definedName name="TextRefCopy64">'[32]Prueba Global de Depreciación'!#REF!</definedName>
    <definedName name="TextRefCopy65">'[33]Prueba Global de Depreciación'!#REF!</definedName>
    <definedName name="TextRefCopy66">'[30]Prueba Gasto a Nov.'!#REF!</definedName>
    <definedName name="TextRefCopy67">'[30]Prueba Gasto a Nov.'!#REF!</definedName>
    <definedName name="TextRefCopy73">'[30]Prueba Gasto a Nov.'!#REF!</definedName>
    <definedName name="TextRefCopy74">'[30]Movimiento de Activo Fijo'!#REF!</definedName>
    <definedName name="TextRefCopy75">'[30]Prueba Gasto a Nov.'!#REF!</definedName>
    <definedName name="TextRefCopy76">'[30]Movimiento de Activo Fijo'!#REF!</definedName>
    <definedName name="TextRefCopy77">'[30]Prueba Gasto a Nov.'!#REF!</definedName>
    <definedName name="TextRefCopy8">'[30]Movimiento de Activo Fijo'!#REF!</definedName>
    <definedName name="TextRefCopy82">'[30]Prueba Gasto a Nov.'!$Q$25</definedName>
    <definedName name="TextRefCopy87">'[30]Prueba Gasto a Nov.'!#REF!</definedName>
    <definedName name="TextRefCopy88">'[30]Movimiento de Activo Fijo'!#REF!</definedName>
    <definedName name="TextRefCopy89">'[30]Prueba Gasto a Nov.'!#REF!</definedName>
    <definedName name="TextRefCopy9">'[30]Movimiento de Activo Fijo'!#REF!</definedName>
    <definedName name="TextRefCopy90">'[30]Movimiento de Activo Fijo'!#REF!</definedName>
    <definedName name="TextRefCopy91">'[30]Prueba Gasto a Nov.'!#REF!</definedName>
    <definedName name="TextRefCopy92">'[30]Prueba Gasto a Nov.'!#REF!</definedName>
    <definedName name="TextRefCopy93">'[30]Movimiento de Activo Fijo'!#REF!</definedName>
    <definedName name="TextRefCopyRangeCount" hidden="1">38</definedName>
    <definedName name="_xlnm.Print_Titles">[34]INPUT!$A$1:$E$65536,[34]INPUT!$A$1:$IV$2</definedName>
    <definedName name="tol">[26]Lead!$H$1:$H$231</definedName>
    <definedName name="Totales">[18]Menu!$H$10</definedName>
    <definedName name="Transppe">'[12]Set ups'!$A$10:$D$13</definedName>
    <definedName name="TType">[25]Data!$A$2:$A$4</definedName>
    <definedName name="Ult_Imp">'[18]COSTO IMPORTADO'!$Y$16:$Y$90</definedName>
    <definedName name="XREF_COLUMN_1" hidden="1">'[30]Movimiento de Activo Fijo'!#REF!</definedName>
    <definedName name="XREF_COLUMN_10" hidden="1">[33]Bajas!#REF!</definedName>
    <definedName name="XREF_COLUMN_15" hidden="1">'[30]Movimiento de Activo Fijo'!#REF!</definedName>
    <definedName name="XREF_COLUMN_18" hidden="1">'[30]Movimiento de Activo Fijo'!#REF!</definedName>
    <definedName name="XREF_COLUMN_8" hidden="1">'[30]Movimiento de Activo Fijo'!#REF!</definedName>
    <definedName name="XREF_COLUMN_9" hidden="1">'[30]Prueba Gasto a Nov.'!#REF!</definedName>
    <definedName name="XRefColumnsCount" hidden="1">1</definedName>
    <definedName name="XRefCopy10" hidden="1">'[30]Movimiento de Activo Fijo'!#REF!</definedName>
    <definedName name="XRefCopyRangeCount" hidden="1">1</definedName>
    <definedName name="XRefPaste100" hidden="1">'[30]Movimiento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I21" i="1"/>
  <c r="J21" i="1"/>
  <c r="L20" i="1"/>
  <c r="K20" i="1"/>
  <c r="I20" i="1"/>
  <c r="J20" i="1"/>
  <c r="L19" i="1"/>
  <c r="K19" i="1"/>
  <c r="I19" i="1"/>
  <c r="J19" i="1"/>
  <c r="L18" i="1"/>
  <c r="K18" i="1"/>
  <c r="I18" i="1"/>
  <c r="J18" i="1"/>
  <c r="K17" i="1"/>
  <c r="L17" i="1" s="1"/>
  <c r="I17" i="1"/>
  <c r="J17" i="1"/>
  <c r="K16" i="1"/>
  <c r="L16" i="1" s="1"/>
  <c r="I16" i="1"/>
  <c r="L12" i="1"/>
  <c r="K12" i="1"/>
  <c r="I12" i="1"/>
  <c r="J12" i="1" s="1"/>
  <c r="K11" i="1"/>
  <c r="L11" i="1" s="1"/>
  <c r="I11" i="1"/>
  <c r="J11" i="1" s="1"/>
  <c r="K10" i="1"/>
  <c r="L10" i="1" s="1"/>
  <c r="J10" i="1"/>
  <c r="I10" i="1"/>
  <c r="K9" i="1"/>
  <c r="L9" i="1" s="1"/>
  <c r="J9" i="1"/>
  <c r="I9" i="1"/>
  <c r="J16" i="1" l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<sst xmlns="http://schemas.openxmlformats.org/spreadsheetml/2006/main" count="26" uniqueCount="25">
  <si>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</si>
  <si>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</si>
  <si>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30 de Noviembre de 2025 y 2024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</si>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</sst>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335BB-204E-451D-9DFF-4A7CE5CC47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11.%20Noviembre\Portal\Estados%20Financieros%20Noviembre%202025.xlsx" TargetMode="External"/><Relationship Id="rId1" Type="http://schemas.openxmlformats.org/officeDocument/2006/relationships/externalLinkPath" Target="Estados%20Financieros%20Noviembre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9"/>
      <sheetName val="Balanza 202409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138A-446F-4746-AA1A-FF7ECA734623}">
  <sheetPr>
    <tabColor theme="9" tint="-0.499984740745262"/>
  </sheetPr>
  <dimension ref="B1:O370"/>
  <sheetViews>
    <sheetView showGridLines="0" tabSelected="1" zoomScale="136" zoomScaleNormal="136" workbookViewId="0">
      <selection activeCell="E32" sqref="E32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4" customWidth="1"/>
    <col min="4" max="4" width="40.42578125" style="4" customWidth="1"/>
    <col min="5" max="5" width="7" style="11" customWidth="1"/>
    <col min="6" max="6" width="16.42578125" style="4" bestFit="1" customWidth="1"/>
    <col min="7" max="7" width="1.7109375" style="4" customWidth="1"/>
    <col min="8" max="8" width="15.5703125" style="4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3" width="14.42578125" style="1" bestFit="1" customWidth="1"/>
    <col min="14" max="14" width="15.85546875" style="1" bestFit="1" customWidth="1"/>
    <col min="15" max="15" width="13.42578125" style="1" bestFit="1" customWidth="1"/>
    <col min="16" max="16384" width="11.42578125" style="1"/>
  </cols>
  <sheetData>
    <row r="1" spans="2:14" ht="14.25" x14ac:dyDescent="0.25">
      <c r="C1" s="2" t="s">
        <v>0</v>
      </c>
      <c r="D1" s="2"/>
      <c r="E1" s="2"/>
      <c r="F1" s="2"/>
      <c r="G1" s="2"/>
      <c r="H1" s="2"/>
    </row>
    <row r="2" spans="2:14" x14ac:dyDescent="0.25">
      <c r="C2" s="3" t="s">
        <v>1</v>
      </c>
      <c r="D2" s="3"/>
      <c r="E2" s="3"/>
      <c r="F2" s="3"/>
      <c r="G2" s="3"/>
      <c r="H2" s="3"/>
    </row>
    <row r="3" spans="2:14" x14ac:dyDescent="0.25">
      <c r="C3" s="3" t="s">
        <v>2</v>
      </c>
      <c r="D3" s="3"/>
      <c r="E3" s="3"/>
      <c r="F3" s="3"/>
      <c r="G3" s="3"/>
      <c r="H3" s="3"/>
    </row>
    <row r="4" spans="2:14" x14ac:dyDescent="0.25">
      <c r="C4" s="3" t="s">
        <v>3</v>
      </c>
      <c r="D4" s="3"/>
      <c r="E4" s="3"/>
      <c r="F4" s="3"/>
      <c r="G4" s="3"/>
      <c r="H4" s="3"/>
    </row>
    <row r="5" spans="2:14" x14ac:dyDescent="0.25">
      <c r="D5" s="5"/>
      <c r="E5" s="6"/>
    </row>
    <row r="6" spans="2:14" x14ac:dyDescent="0.25">
      <c r="D6" s="5"/>
      <c r="E6" s="6"/>
    </row>
    <row r="7" spans="2:14" x14ac:dyDescent="0.25">
      <c r="E7" s="7"/>
      <c r="F7" s="7">
        <v>2025</v>
      </c>
      <c r="G7" s="6"/>
      <c r="H7" s="7">
        <v>2024</v>
      </c>
      <c r="I7" s="7" t="s">
        <v>4</v>
      </c>
      <c r="J7" s="7" t="s">
        <v>5</v>
      </c>
      <c r="K7" s="7" t="s">
        <v>6</v>
      </c>
      <c r="L7" s="7" t="s">
        <v>5</v>
      </c>
    </row>
    <row r="8" spans="2:14" x14ac:dyDescent="0.25">
      <c r="C8" s="5" t="s">
        <v>7</v>
      </c>
      <c r="D8" s="8"/>
      <c r="E8" s="6"/>
      <c r="F8" s="9"/>
      <c r="G8" s="10"/>
      <c r="H8" s="10"/>
    </row>
    <row r="9" spans="2:14" x14ac:dyDescent="0.25">
      <c r="B9" s="1">
        <v>4.0999999999999996</v>
      </c>
      <c r="D9" s="4" t="s">
        <v>8</v>
      </c>
      <c r="F9" s="12">
        <v>4969440842.6177797</v>
      </c>
      <c r="G9" s="12"/>
      <c r="H9" s="12">
        <v>4733216111.4200001</v>
      </c>
      <c r="I9" s="12">
        <f>'[1]Notas 122023'!$O$507</f>
        <v>30314894.600000001</v>
      </c>
      <c r="J9" s="13">
        <f>F9-I9</f>
        <v>4939125948.0177794</v>
      </c>
      <c r="K9" s="12">
        <f>'[1]Notas 122023'!$Q$507</f>
        <v>1561446386</v>
      </c>
      <c r="L9" s="13">
        <f>H9-K9</f>
        <v>3171769725.4200001</v>
      </c>
      <c r="M9" s="14"/>
      <c r="N9" s="14"/>
    </row>
    <row r="10" spans="2:14" x14ac:dyDescent="0.25">
      <c r="B10" s="1">
        <v>4.2</v>
      </c>
      <c r="D10" s="4" t="s">
        <v>9</v>
      </c>
      <c r="F10" s="12">
        <v>490767130.77333337</v>
      </c>
      <c r="G10" s="12"/>
      <c r="H10" s="12">
        <v>490653710.91999996</v>
      </c>
      <c r="I10" s="12">
        <f>'[1]Notas 122023'!$O$540</f>
        <v>138066470.87</v>
      </c>
      <c r="J10" s="13">
        <f t="shared" ref="J10:J12" si="0">F10-I10</f>
        <v>352700659.90333337</v>
      </c>
      <c r="K10" s="12">
        <f>'[1]Notas 122023'!$Q$540</f>
        <v>250955073</v>
      </c>
      <c r="L10" s="13">
        <f t="shared" ref="L10:L12" si="1">H10-K10</f>
        <v>239698637.91999996</v>
      </c>
      <c r="M10" s="14"/>
      <c r="N10" s="14"/>
    </row>
    <row r="11" spans="2:14" x14ac:dyDescent="0.25">
      <c r="B11" s="1">
        <v>4.3</v>
      </c>
      <c r="D11" s="4" t="s">
        <v>10</v>
      </c>
      <c r="F11" s="12">
        <v>2952133495.2633333</v>
      </c>
      <c r="G11" s="12"/>
      <c r="H11" s="12">
        <v>3772639545.6900001</v>
      </c>
      <c r="I11" s="12">
        <f>'[1]Notas 122023'!$O$546</f>
        <v>299287180.15999997</v>
      </c>
      <c r="J11" s="13">
        <f t="shared" si="0"/>
        <v>2652846315.1033335</v>
      </c>
      <c r="K11" s="12">
        <f>'[1]Notas 122023'!$Q$546</f>
        <v>2159737667</v>
      </c>
      <c r="L11" s="13">
        <f t="shared" si="1"/>
        <v>1612901878.6900001</v>
      </c>
      <c r="M11" s="14"/>
      <c r="N11" s="14"/>
    </row>
    <row r="12" spans="2:14" x14ac:dyDescent="0.25">
      <c r="B12" s="1">
        <v>4.4000000000000004</v>
      </c>
      <c r="D12" s="4" t="s">
        <v>11</v>
      </c>
      <c r="F12" s="12">
        <v>513986917.09444445</v>
      </c>
      <c r="G12" s="12"/>
      <c r="H12" s="12">
        <v>309735834.40999997</v>
      </c>
      <c r="I12" s="12">
        <f>'[1]Notas 122023'!$O$563</f>
        <v>6043959778.6100006</v>
      </c>
      <c r="J12" s="13">
        <f t="shared" si="0"/>
        <v>-5529972861.5155563</v>
      </c>
      <c r="K12" s="12">
        <f>'[1]Notas 122023'!$Q$563</f>
        <v>131828135</v>
      </c>
      <c r="L12" s="13">
        <f t="shared" si="1"/>
        <v>177907699.40999997</v>
      </c>
      <c r="M12" s="14"/>
      <c r="N12" s="14"/>
    </row>
    <row r="13" spans="2:14" x14ac:dyDescent="0.25">
      <c r="C13" s="5" t="s">
        <v>12</v>
      </c>
      <c r="F13" s="15">
        <v>8926328385.7488918</v>
      </c>
      <c r="G13" s="16"/>
      <c r="H13" s="15">
        <v>9306245202.4400005</v>
      </c>
      <c r="I13" s="12"/>
      <c r="J13" s="13"/>
      <c r="K13" s="12"/>
      <c r="M13" s="13"/>
    </row>
    <row r="14" spans="2:14" x14ac:dyDescent="0.25">
      <c r="D14" s="4" t="s">
        <v>13</v>
      </c>
      <c r="F14" s="12"/>
      <c r="G14" s="12"/>
      <c r="H14" s="12"/>
      <c r="I14" s="12"/>
      <c r="K14" s="12"/>
    </row>
    <row r="15" spans="2:14" x14ac:dyDescent="0.25">
      <c r="C15" s="5" t="s">
        <v>14</v>
      </c>
      <c r="E15" s="6"/>
      <c r="F15" s="16"/>
      <c r="G15" s="16"/>
      <c r="H15" s="16"/>
      <c r="I15" s="12"/>
      <c r="K15" s="12"/>
    </row>
    <row r="16" spans="2:14" x14ac:dyDescent="0.25">
      <c r="B16" s="1">
        <v>5.0999999999999996</v>
      </c>
      <c r="D16" s="4" t="s">
        <v>15</v>
      </c>
      <c r="F16" s="12">
        <v>-4467522178.2099991</v>
      </c>
      <c r="G16" s="12"/>
      <c r="H16" s="12">
        <v>-4241317677.5199995</v>
      </c>
      <c r="I16" s="12">
        <f>'[1]Notas 122023'!$O$588</f>
        <v>628316289.43000007</v>
      </c>
      <c r="J16" s="13">
        <f t="shared" ref="J16:J21" si="2">F16-I16</f>
        <v>-5095838467.6399994</v>
      </c>
      <c r="K16" s="12">
        <f>'[1]Notas 122023'!$Q$588</f>
        <v>2171714720</v>
      </c>
      <c r="L16" s="13">
        <f t="shared" ref="L16:L21" si="3">H16-K16</f>
        <v>-6413032397.5199995</v>
      </c>
    </row>
    <row r="17" spans="2:15" x14ac:dyDescent="0.25">
      <c r="B17" s="1">
        <v>5.2</v>
      </c>
      <c r="D17" s="4" t="s">
        <v>16</v>
      </c>
      <c r="F17" s="12">
        <v>-85102945.820000008</v>
      </c>
      <c r="G17" s="12"/>
      <c r="H17" s="12">
        <v>-167699934.29000002</v>
      </c>
      <c r="I17" s="12" t="e">
        <f>'[1]Notas 122023'!$O$610</f>
        <v>#REF!</v>
      </c>
      <c r="J17" s="13" t="e">
        <f t="shared" si="2"/>
        <v>#REF!</v>
      </c>
      <c r="K17" s="12">
        <f>'[1]Notas 122023'!$Q$610</f>
        <v>67083962</v>
      </c>
      <c r="L17" s="13">
        <f t="shared" si="3"/>
        <v>-234783896.29000002</v>
      </c>
    </row>
    <row r="18" spans="2:15" x14ac:dyDescent="0.25">
      <c r="B18" s="1">
        <v>5.3</v>
      </c>
      <c r="D18" s="4" t="s">
        <v>17</v>
      </c>
      <c r="F18" s="12">
        <v>-311297167.65000004</v>
      </c>
      <c r="G18" s="12"/>
      <c r="H18" s="12">
        <v>-469049534.17000008</v>
      </c>
      <c r="I18" s="12" t="e">
        <f>'[1]Notas 122023'!#REF!</f>
        <v>#REF!</v>
      </c>
      <c r="J18" s="13" t="e">
        <f>F18-I18</f>
        <v>#REF!</v>
      </c>
      <c r="K18" s="12" t="e">
        <f>'[1]Notas 122023'!#REF!</f>
        <v>#REF!</v>
      </c>
      <c r="L18" s="13" t="e">
        <f t="shared" si="3"/>
        <v>#REF!</v>
      </c>
    </row>
    <row r="19" spans="2:15" x14ac:dyDescent="0.25">
      <c r="B19" s="1">
        <v>5.4</v>
      </c>
      <c r="D19" s="4" t="s">
        <v>18</v>
      </c>
      <c r="F19" s="12">
        <v>-183195999.67999998</v>
      </c>
      <c r="G19" s="12"/>
      <c r="H19" s="12">
        <v>-163490705.82999998</v>
      </c>
      <c r="I19" s="12" t="e">
        <f>'[1]Notas 122023'!O637</f>
        <v>#REF!</v>
      </c>
      <c r="J19" s="13" t="e">
        <f t="shared" si="2"/>
        <v>#REF!</v>
      </c>
      <c r="K19" s="12">
        <f>'[1]Notas 122023'!Q637</f>
        <v>67420872</v>
      </c>
      <c r="L19" s="13">
        <f t="shared" si="3"/>
        <v>-230911577.82999998</v>
      </c>
      <c r="N19" s="13"/>
      <c r="O19" s="13"/>
    </row>
    <row r="20" spans="2:15" x14ac:dyDescent="0.25">
      <c r="B20" s="1">
        <v>5.5</v>
      </c>
      <c r="D20" s="4" t="s">
        <v>19</v>
      </c>
      <c r="F20" s="12">
        <v>-1681724763.1699998</v>
      </c>
      <c r="G20" s="12"/>
      <c r="H20" s="12">
        <v>-1115197410.8800001</v>
      </c>
      <c r="I20" s="12" t="e">
        <f>'[1]Notas 122023'!$O$711</f>
        <v>#REF!</v>
      </c>
      <c r="J20" s="13" t="e">
        <f t="shared" si="2"/>
        <v>#REF!</v>
      </c>
      <c r="K20" s="12">
        <f>'[1]Notas 122023'!$Q$711</f>
        <v>657286455</v>
      </c>
      <c r="L20" s="13">
        <f t="shared" si="3"/>
        <v>-1772483865.8800001</v>
      </c>
    </row>
    <row r="21" spans="2:15" x14ac:dyDescent="0.25">
      <c r="B21" s="1">
        <v>5.6</v>
      </c>
      <c r="D21" s="4" t="s">
        <v>20</v>
      </c>
      <c r="F21" s="12">
        <v>-12191135.65</v>
      </c>
      <c r="G21" s="12"/>
      <c r="H21" s="12">
        <v>-12023559</v>
      </c>
      <c r="I21" s="12" t="e">
        <f>'[1]Notas 122023'!$O$722</f>
        <v>#REF!</v>
      </c>
      <c r="J21" s="13" t="e">
        <f t="shared" si="2"/>
        <v>#REF!</v>
      </c>
      <c r="K21" s="12">
        <f>'[1]Notas 122023'!$Q$722</f>
        <v>382518</v>
      </c>
      <c r="L21" s="13">
        <f t="shared" si="3"/>
        <v>-12406077</v>
      </c>
    </row>
    <row r="22" spans="2:15" x14ac:dyDescent="0.25">
      <c r="C22" s="5" t="s">
        <v>21</v>
      </c>
      <c r="F22" s="15">
        <v>-6741034190.1799984</v>
      </c>
      <c r="G22" s="16"/>
      <c r="H22" s="15">
        <v>-6168778821.6899996</v>
      </c>
      <c r="I22" s="12"/>
    </row>
    <row r="23" spans="2:15" x14ac:dyDescent="0.25">
      <c r="C23" s="17"/>
      <c r="F23" s="12"/>
      <c r="G23" s="12"/>
      <c r="H23" s="12"/>
      <c r="I23" s="12"/>
    </row>
    <row r="24" spans="2:15" ht="13.5" thickBot="1" x14ac:dyDescent="0.3">
      <c r="C24" s="5" t="s">
        <v>22</v>
      </c>
      <c r="F24" s="18">
        <v>2185294195.5688934</v>
      </c>
      <c r="G24" s="16"/>
      <c r="H24" s="18">
        <v>3137466379.750001</v>
      </c>
      <c r="I24" s="12"/>
      <c r="M24" s="13"/>
    </row>
    <row r="25" spans="2:15" ht="13.5" thickTop="1" x14ac:dyDescent="0.25">
      <c r="C25" s="5"/>
      <c r="F25" s="12"/>
      <c r="G25" s="12"/>
      <c r="H25" s="12"/>
    </row>
    <row r="26" spans="2:15" x14ac:dyDescent="0.25">
      <c r="F26" s="12"/>
      <c r="G26" s="12"/>
      <c r="H26" s="12"/>
    </row>
    <row r="27" spans="2:15" x14ac:dyDescent="0.25">
      <c r="C27" s="5"/>
      <c r="F27" s="12"/>
      <c r="G27" s="12"/>
      <c r="H27" s="12"/>
    </row>
    <row r="28" spans="2:15" x14ac:dyDescent="0.25">
      <c r="C28" s="5"/>
      <c r="F28" s="12"/>
      <c r="G28" s="12"/>
      <c r="H28" s="12"/>
    </row>
    <row r="29" spans="2:15" x14ac:dyDescent="0.25">
      <c r="F29" s="12"/>
      <c r="G29" s="12"/>
      <c r="H29" s="12"/>
    </row>
    <row r="30" spans="2:15" x14ac:dyDescent="0.25">
      <c r="D30" s="5"/>
      <c r="E30" s="6"/>
    </row>
    <row r="32" spans="2:15" x14ac:dyDescent="0.25">
      <c r="F32" s="12"/>
      <c r="G32" s="12"/>
      <c r="H32" s="12"/>
    </row>
    <row r="66" hidden="1" x14ac:dyDescent="0.25"/>
    <row r="132" spans="4:4" x14ac:dyDescent="0.25">
      <c r="D132" s="4" t="s">
        <v>23</v>
      </c>
    </row>
    <row r="370" spans="4:4" ht="51" x14ac:dyDescent="0.25">
      <c r="D370" s="19" t="s">
        <v>24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2025-12-22T21:46:02Z</cp:lastPrinted>
  <dcterms:created xsi:type="dcterms:W3CDTF">2025-12-22T21:44:14Z</dcterms:created>
  <dcterms:modified xsi:type="dcterms:W3CDTF">2025-12-22T21:46:09Z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2025-12-22T21:45:00Z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1f8ec431-9ded-418d-942b-69dd9be52e31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