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7. Julio 2023\Estados Financieros Julio 2023\Portal\"/>
    </mc:Choice>
  </mc:AlternateContent>
  <xr:revisionPtr revIDLastSave="0" documentId="13_ncr:1_{34577A4E-52A2-4433-9AC0-36A91AFD1D8F}" xr6:coauthVersionLast="47" xr6:coauthVersionMax="47" xr10:uidLastSave="{00000000-0000-0000-0000-000000000000}"/>
  <bookViews>
    <workbookView xWindow="-120" yWindow="-120" windowWidth="29040" windowHeight="15840" xr2:uid="{3E0F1319-02A7-4C5B-B184-04B1BB54108F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I31" i="1"/>
  <c r="L31" i="1"/>
  <c r="J31" i="1"/>
  <c r="K30" i="1"/>
  <c r="I30" i="1"/>
  <c r="L30" i="1"/>
  <c r="J30" i="1"/>
  <c r="K27" i="1"/>
  <c r="I27" i="1"/>
  <c r="K26" i="1"/>
  <c r="I26" i="1"/>
  <c r="L26" i="1"/>
  <c r="K25" i="1"/>
  <c r="I25" i="1"/>
  <c r="L25" i="1"/>
  <c r="J25" i="1"/>
  <c r="K24" i="1"/>
  <c r="I24" i="1"/>
  <c r="L24" i="1"/>
  <c r="J24" i="1"/>
  <c r="K18" i="1"/>
  <c r="I18" i="1"/>
  <c r="K17" i="1"/>
  <c r="I17" i="1"/>
  <c r="L17" i="1"/>
  <c r="J17" i="1"/>
  <c r="K16" i="1"/>
  <c r="I16" i="1"/>
  <c r="L16" i="1"/>
  <c r="J16" i="1"/>
  <c r="L15" i="1"/>
  <c r="K14" i="1"/>
  <c r="L14" i="1" s="1"/>
  <c r="I14" i="1"/>
  <c r="J14" i="1"/>
  <c r="K13" i="1"/>
  <c r="I13" i="1"/>
  <c r="L13" i="1"/>
  <c r="K12" i="1"/>
  <c r="I12" i="1"/>
  <c r="L9" i="1"/>
  <c r="K8" i="1"/>
  <c r="I8" i="1"/>
  <c r="L8" i="1"/>
  <c r="K7" i="1"/>
  <c r="I7" i="1"/>
  <c r="L27" i="1" l="1"/>
  <c r="J7" i="1"/>
  <c r="J12" i="1"/>
  <c r="L12" i="1"/>
  <c r="J13" i="1"/>
  <c r="J18" i="1"/>
  <c r="J27" i="1"/>
  <c r="J26" i="1"/>
  <c r="J8" i="1"/>
  <c r="L7" i="1"/>
</calcChain>
</file>

<file path=xl/sharedStrings.xml><?xml version="1.0" encoding="utf-8"?>
<sst xmlns="http://schemas.openxmlformats.org/spreadsheetml/2006/main" count="45" uniqueCount="44">
  <si>
    <t>Estado de Situación Financiera</t>
  </si>
  <si>
    <t>Al 31 de Julio de 2023 y 2022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</si>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</sst>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B9CA1-DC1D-488F-AAB5-080C0858863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825500</xdr:colOff>
      <xdr:row>42</xdr:row>
      <xdr:rowOff>47625</xdr:rowOff>
    </xdr:from>
    <xdr:to>
      <xdr:col>7</xdr:col>
      <xdr:colOff>830599</xdr:colOff>
      <xdr:row>50</xdr:row>
      <xdr:rowOff>95037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E3FB92-FCAA-4ABB-A9DA-3D91B93A010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250" y="7318375"/>
          <a:ext cx="3926224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7.%20Julio%202023\Estados%20Financieros%20Julio%202023\Estados%20Financieros%20Julio%202023-Definitivo.xlsx" TargetMode="External"/><Relationship Id="rId1" Type="http://schemas.openxmlformats.org/officeDocument/2006/relationships/externalLinkPath" Target="/DGA/2023/7.%20Julio%202023/Estados%20Financieros%20Julio%202023/Estados%20Financieros%20Julio%202023-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Balanza 202307"/>
      <sheetName val="Flujo 202301"/>
      <sheetName val="Balanza 202207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8">
          <cell r="O298">
            <v>4322775226.9645462</v>
          </cell>
          <cell r="Q298">
            <v>3853666977.2824535</v>
          </cell>
        </row>
        <row r="306">
          <cell r="O306">
            <v>39342234.519999996</v>
          </cell>
          <cell r="Q306">
            <v>54725447.579999998</v>
          </cell>
        </row>
        <row r="312">
          <cell r="O312">
            <v>150946.01</v>
          </cell>
        </row>
        <row r="314">
          <cell r="O314">
            <v>307150946.00999999</v>
          </cell>
          <cell r="Q314">
            <v>308964730.17000002</v>
          </cell>
        </row>
        <row r="326">
          <cell r="O326">
            <v>34609844.009999998</v>
          </cell>
          <cell r="Q326">
            <v>34609844.010000005</v>
          </cell>
        </row>
        <row r="354">
          <cell r="O354">
            <v>2129884781.8816581</v>
          </cell>
          <cell r="Q354">
            <v>2113843688.3000004</v>
          </cell>
        </row>
        <row r="368">
          <cell r="O368">
            <v>324672178.67000002</v>
          </cell>
          <cell r="Q368">
            <v>222024094.52000001</v>
          </cell>
        </row>
        <row r="381">
          <cell r="O381">
            <v>90761643.399999991</v>
          </cell>
          <cell r="Q381">
            <v>111720319.07000001</v>
          </cell>
        </row>
        <row r="391">
          <cell r="O391">
            <v>45817585.219999991</v>
          </cell>
          <cell r="Q391">
            <v>40750909.039999999</v>
          </cell>
        </row>
        <row r="398">
          <cell r="O398">
            <v>384944260.29999995</v>
          </cell>
          <cell r="Q398">
            <v>313912551.56</v>
          </cell>
        </row>
        <row r="409">
          <cell r="O409">
            <v>18437790.420000002</v>
          </cell>
          <cell r="Q409">
            <v>10519853.99</v>
          </cell>
        </row>
        <row r="415">
          <cell r="O415">
            <v>248169670</v>
          </cell>
          <cell r="Q415">
            <v>304089395.48000002</v>
          </cell>
        </row>
        <row r="427">
          <cell r="O427">
            <v>41087286.740000002</v>
          </cell>
          <cell r="Q427">
            <v>867643152.32000005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1465-D62B-4656-9EFB-FCC8C9702019}">
  <sheetPr>
    <tabColor theme="9" tint="-0.499984740745262"/>
  </sheetPr>
  <dimension ref="C1:P369"/>
  <sheetViews>
    <sheetView showGridLines="0" tabSelected="1" zoomScale="120" zoomScaleNormal="120" workbookViewId="0">
      <selection activeCell="F7" sqref="F7"/>
    </sheetView>
  </sheetViews>
  <sheetFormatPr baseColWidth="10" defaultColWidth="11.42578125" defaultRowHeight="15" x14ac:dyDescent="0.25"/>
  <cols>
    <col min="1" max="2" width="11.42578125" style="1"/>
    <col min="3" max="3" width="2.42578125" style="5" customWidth="1"/>
    <col min="4" max="4" width="40.85546875" style="5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3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3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3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3:13" x14ac:dyDescent="0.25">
      <c r="J4" s="4"/>
      <c r="K4" s="4"/>
    </row>
    <row r="5" spans="3:13" x14ac:dyDescent="0.25">
      <c r="C5" s="7" t="s">
        <v>3</v>
      </c>
      <c r="D5" s="8"/>
      <c r="E5" s="9" t="s">
        <v>4</v>
      </c>
      <c r="F5" s="9">
        <v>2023</v>
      </c>
      <c r="G5" s="10"/>
      <c r="H5" s="9">
        <v>2022</v>
      </c>
      <c r="I5" s="9" t="s">
        <v>5</v>
      </c>
      <c r="J5" s="9" t="s">
        <v>6</v>
      </c>
      <c r="K5" s="9" t="s">
        <v>7</v>
      </c>
      <c r="L5" s="9" t="s">
        <v>6</v>
      </c>
    </row>
    <row r="6" spans="3:13" x14ac:dyDescent="0.25">
      <c r="C6" s="7" t="s">
        <v>8</v>
      </c>
      <c r="D6" s="8"/>
      <c r="F6" s="11"/>
      <c r="G6" s="11"/>
      <c r="H6" s="11"/>
      <c r="J6" s="4"/>
      <c r="K6" s="4"/>
    </row>
    <row r="7" spans="3:13" x14ac:dyDescent="0.25">
      <c r="D7" s="5" t="s">
        <v>9</v>
      </c>
      <c r="E7" s="6">
        <v>7</v>
      </c>
      <c r="F7" s="4">
        <v>4505723257.9899998</v>
      </c>
      <c r="G7" s="12"/>
      <c r="H7" s="4">
        <v>4050913702.7400002</v>
      </c>
      <c r="I7" s="4">
        <f>'[1]Notas 062022'!$O$298</f>
        <v>4322775226.9645462</v>
      </c>
      <c r="J7" s="4">
        <f>F7-I7</f>
        <v>182948031.02545357</v>
      </c>
      <c r="K7" s="4">
        <f>'[1]Notas 062022'!$Q$298</f>
        <v>3853666977.2824535</v>
      </c>
      <c r="L7" s="4">
        <f>H7-K7</f>
        <v>197246725.45754671</v>
      </c>
    </row>
    <row r="8" spans="3:13" customFormat="1" x14ac:dyDescent="0.25">
      <c r="C8" s="13"/>
      <c r="D8" s="5" t="s">
        <v>10</v>
      </c>
      <c r="E8" s="6">
        <v>8</v>
      </c>
      <c r="F8" s="4">
        <v>31748054.920000002</v>
      </c>
      <c r="G8" s="14"/>
      <c r="H8" s="4">
        <v>54725447.579999998</v>
      </c>
      <c r="I8" s="4">
        <f>'[1]Notas 062022'!$O$306</f>
        <v>39342234.519999996</v>
      </c>
      <c r="J8" s="4">
        <f>F8-I8</f>
        <v>-7594179.599999994</v>
      </c>
      <c r="K8" s="4">
        <f>'[1]Notas 062022'!$Q$306</f>
        <v>54725447.579999998</v>
      </c>
      <c r="L8" s="4">
        <f t="shared" ref="L8:L17" si="0">H8-K8</f>
        <v>0</v>
      </c>
    </row>
    <row r="9" spans="3:13" customFormat="1" hidden="1" x14ac:dyDescent="0.25">
      <c r="C9" s="13"/>
      <c r="D9" s="5" t="s">
        <v>11</v>
      </c>
      <c r="E9" s="6">
        <v>4</v>
      </c>
      <c r="F9" s="4">
        <v>0</v>
      </c>
      <c r="G9" s="14"/>
      <c r="H9" s="4">
        <v>0</v>
      </c>
      <c r="I9" s="4"/>
      <c r="J9" s="4"/>
      <c r="K9" s="4"/>
      <c r="L9" s="4">
        <f t="shared" si="0"/>
        <v>0</v>
      </c>
    </row>
    <row r="10" spans="3:13" x14ac:dyDescent="0.25">
      <c r="C10" s="7" t="s">
        <v>12</v>
      </c>
      <c r="F10" s="15">
        <v>4537471312.9099998</v>
      </c>
      <c r="G10" s="12"/>
      <c r="H10" s="15">
        <v>4105639151.3200002</v>
      </c>
      <c r="I10" s="4"/>
      <c r="J10" s="4"/>
      <c r="K10" s="4"/>
      <c r="L10" s="4"/>
    </row>
    <row r="11" spans="3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3:13" customFormat="1" x14ac:dyDescent="0.25">
      <c r="C12" s="13"/>
      <c r="D12" s="5" t="s">
        <v>14</v>
      </c>
      <c r="E12" s="6">
        <v>9</v>
      </c>
      <c r="F12" s="4">
        <v>307150946.00999999</v>
      </c>
      <c r="G12" s="14"/>
      <c r="H12" s="4">
        <v>308964730.17000002</v>
      </c>
      <c r="I12" s="4">
        <f>'[1]Notas 062022'!$O$314</f>
        <v>307150946.00999999</v>
      </c>
      <c r="J12" s="4">
        <f>F12-I12</f>
        <v>0</v>
      </c>
      <c r="K12" s="4">
        <f>'[1]Notas 062022'!$Q$314</f>
        <v>308964730.17000002</v>
      </c>
      <c r="L12" s="4">
        <f t="shared" si="0"/>
        <v>0</v>
      </c>
    </row>
    <row r="13" spans="3:13" customFormat="1" hidden="1" x14ac:dyDescent="0.25">
      <c r="C13" s="13"/>
      <c r="D13" s="5" t="s">
        <v>15</v>
      </c>
      <c r="E13" s="6">
        <v>5</v>
      </c>
      <c r="F13" s="4">
        <v>0</v>
      </c>
      <c r="G13" s="14"/>
      <c r="H13" s="4">
        <v>0</v>
      </c>
      <c r="I13" s="4">
        <f>'[1]Notas 062022'!O312</f>
        <v>150946.01</v>
      </c>
      <c r="J13" s="4">
        <f>F13-I13</f>
        <v>-150946.01</v>
      </c>
      <c r="K13" s="4">
        <f>'[1]Notas 062022'!P312</f>
        <v>0</v>
      </c>
      <c r="L13" s="4">
        <f t="shared" si="0"/>
        <v>0</v>
      </c>
    </row>
    <row r="14" spans="3:13" customFormat="1" x14ac:dyDescent="0.25">
      <c r="C14" s="13"/>
      <c r="D14" s="5" t="s">
        <v>16</v>
      </c>
      <c r="E14" s="6">
        <v>10</v>
      </c>
      <c r="F14" s="4">
        <v>34609844.009999998</v>
      </c>
      <c r="G14" s="14"/>
      <c r="H14" s="4">
        <v>34609843.970000006</v>
      </c>
      <c r="I14" s="4">
        <f>'[1]Notas 062022'!$O$326</f>
        <v>34609844.009999998</v>
      </c>
      <c r="J14" s="4">
        <f>F14-I14</f>
        <v>0</v>
      </c>
      <c r="K14" s="4">
        <f>'[1]Notas 062022'!$Q$326</f>
        <v>34609844.010000005</v>
      </c>
      <c r="L14" s="4">
        <f t="shared" si="0"/>
        <v>-3.9999999105930328E-2</v>
      </c>
    </row>
    <row r="15" spans="3:13" customFormat="1" hidden="1" x14ac:dyDescent="0.25">
      <c r="C15" s="13"/>
      <c r="D15" s="5" t="s">
        <v>17</v>
      </c>
      <c r="E15" s="6"/>
      <c r="F15" s="4">
        <v>0</v>
      </c>
      <c r="G15" s="14"/>
      <c r="H15" s="4">
        <v>0</v>
      </c>
      <c r="I15" s="4"/>
      <c r="J15" s="4"/>
      <c r="K15" s="4"/>
      <c r="L15" s="4">
        <f t="shared" si="0"/>
        <v>0</v>
      </c>
    </row>
    <row r="16" spans="3:13" x14ac:dyDescent="0.25">
      <c r="D16" s="5" t="s">
        <v>18</v>
      </c>
      <c r="E16" s="6">
        <v>11</v>
      </c>
      <c r="F16" s="4">
        <v>2106311711.7199996</v>
      </c>
      <c r="G16" s="14"/>
      <c r="H16" s="4">
        <v>2125464117.1899993</v>
      </c>
      <c r="I16" s="4">
        <f>'[1]Notas 062022'!$O$354</f>
        <v>2129884781.8816581</v>
      </c>
      <c r="J16" s="4">
        <f>F16-I16</f>
        <v>-23573070.161658525</v>
      </c>
      <c r="K16" s="4">
        <f>'[1]Notas 062022'!$Q$354</f>
        <v>2113843688.3000004</v>
      </c>
      <c r="L16" s="4">
        <f t="shared" si="0"/>
        <v>11620428.889998913</v>
      </c>
      <c r="M16" s="16"/>
    </row>
    <row r="17" spans="3:16" x14ac:dyDescent="0.25">
      <c r="D17" s="5" t="s">
        <v>19</v>
      </c>
      <c r="E17" s="6">
        <v>12</v>
      </c>
      <c r="F17" s="4">
        <v>311208891.06999999</v>
      </c>
      <c r="G17" s="14"/>
      <c r="H17" s="4">
        <v>222024094.52000001</v>
      </c>
      <c r="I17" s="4">
        <f>'[1]Notas 062022'!$O$368</f>
        <v>324672178.67000002</v>
      </c>
      <c r="J17" s="4">
        <f>F17-I17</f>
        <v>-13463287.600000024</v>
      </c>
      <c r="K17" s="4">
        <f>'[1]Notas 062022'!$Q$368</f>
        <v>222024094.52000001</v>
      </c>
      <c r="L17" s="4">
        <f t="shared" si="0"/>
        <v>0</v>
      </c>
    </row>
    <row r="18" spans="3:16" customFormat="1" hidden="1" x14ac:dyDescent="0.25">
      <c r="C18" s="13"/>
      <c r="D18" s="17" t="s">
        <v>20</v>
      </c>
      <c r="E18" s="18">
        <v>20</v>
      </c>
      <c r="F18" s="4">
        <v>0</v>
      </c>
      <c r="G18" s="12"/>
      <c r="H18" s="4">
        <v>0</v>
      </c>
      <c r="I18" s="4" t="e">
        <f>'[1]Notas 062022'!#REF!</f>
        <v>#REF!</v>
      </c>
      <c r="J18" s="4" t="e">
        <f>F18-I18</f>
        <v>#REF!</v>
      </c>
      <c r="K18" s="4" t="e">
        <f>'[1]Notas 062022'!#REF!</f>
        <v>#REF!</v>
      </c>
      <c r="L18" s="4"/>
    </row>
    <row r="19" spans="3:16" x14ac:dyDescent="0.25">
      <c r="C19" s="7" t="s">
        <v>21</v>
      </c>
      <c r="F19" s="15">
        <v>2759281392.8099999</v>
      </c>
      <c r="G19" s="12"/>
      <c r="H19" s="15">
        <v>2691062785.8499994</v>
      </c>
      <c r="I19" s="4"/>
      <c r="J19" s="4"/>
      <c r="K19" s="4"/>
      <c r="L19" s="4"/>
    </row>
    <row r="20" spans="3:16" ht="15.75" thickBot="1" x14ac:dyDescent="0.3">
      <c r="C20" s="7" t="s">
        <v>22</v>
      </c>
      <c r="F20" s="19">
        <v>7296752705.7199993</v>
      </c>
      <c r="G20" s="20"/>
      <c r="H20" s="19">
        <v>6796701937.1700001</v>
      </c>
      <c r="I20" s="4"/>
      <c r="J20" s="4"/>
      <c r="K20" s="4"/>
      <c r="L20" s="4"/>
    </row>
    <row r="21" spans="3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3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3:16" x14ac:dyDescent="0.25">
      <c r="C23" s="7" t="s">
        <v>25</v>
      </c>
      <c r="F23" s="12"/>
      <c r="G23" s="12"/>
      <c r="H23" s="12"/>
      <c r="I23" s="4"/>
      <c r="J23" s="4"/>
      <c r="K23" s="4"/>
      <c r="L23" s="4"/>
    </row>
    <row r="24" spans="3:16" x14ac:dyDescent="0.2">
      <c r="D24" s="5" t="s">
        <v>26</v>
      </c>
      <c r="E24" s="6">
        <v>13</v>
      </c>
      <c r="F24" s="4">
        <v>85858506.189999998</v>
      </c>
      <c r="G24" s="21"/>
      <c r="H24" s="4">
        <v>111720319.07000001</v>
      </c>
      <c r="I24" s="4">
        <f>'[1]Notas 062022'!$O$381</f>
        <v>90761643.399999991</v>
      </c>
      <c r="J24" s="4">
        <f t="shared" ref="J24:J25" si="1">F24-I24</f>
        <v>-4903137.2099999934</v>
      </c>
      <c r="K24" s="4">
        <f>'[1]Notas 062022'!$Q$381</f>
        <v>111720319.07000001</v>
      </c>
      <c r="L24" s="4">
        <f t="shared" ref="L24:L27" si="2">H24-K24</f>
        <v>0</v>
      </c>
      <c r="M24" s="16"/>
    </row>
    <row r="25" spans="3:16" customFormat="1" x14ac:dyDescent="0.25">
      <c r="C25" s="13"/>
      <c r="D25" s="5" t="s">
        <v>27</v>
      </c>
      <c r="E25" s="6">
        <v>14</v>
      </c>
      <c r="F25" s="4">
        <v>26668862.559999999</v>
      </c>
      <c r="G25" s="14"/>
      <c r="H25" s="4">
        <v>40750908.039999999</v>
      </c>
      <c r="I25" s="4">
        <f>'[1]Notas 062022'!$O$391</f>
        <v>45817585.219999991</v>
      </c>
      <c r="J25" s="4">
        <f t="shared" si="1"/>
        <v>-19148722.659999993</v>
      </c>
      <c r="K25" s="4">
        <f>'[1]Notas 062022'!$Q$391</f>
        <v>40750909.039999999</v>
      </c>
      <c r="L25" s="4">
        <f t="shared" si="2"/>
        <v>-1</v>
      </c>
      <c r="M25" s="22"/>
    </row>
    <row r="26" spans="3:16" customFormat="1" x14ac:dyDescent="0.25">
      <c r="C26" s="13"/>
      <c r="D26" s="5" t="s">
        <v>28</v>
      </c>
      <c r="E26" s="6">
        <v>15</v>
      </c>
      <c r="F26" s="4">
        <v>433283047.53999996</v>
      </c>
      <c r="G26" s="14"/>
      <c r="H26" s="4">
        <v>313912551.56</v>
      </c>
      <c r="I26" s="4">
        <f>'[1]Notas 062022'!$O$398</f>
        <v>384944260.29999995</v>
      </c>
      <c r="J26" s="4">
        <f>F26-I26</f>
        <v>48338787.24000001</v>
      </c>
      <c r="K26" s="4">
        <f>'[1]Notas 062022'!$Q$398</f>
        <v>313912551.56</v>
      </c>
      <c r="L26" s="4">
        <f t="shared" si="2"/>
        <v>0</v>
      </c>
    </row>
    <row r="27" spans="3:16" customFormat="1" x14ac:dyDescent="0.25">
      <c r="C27" s="13"/>
      <c r="D27" s="5" t="s">
        <v>29</v>
      </c>
      <c r="E27" s="6">
        <v>16</v>
      </c>
      <c r="F27" s="4">
        <v>11893009.830000002</v>
      </c>
      <c r="G27" s="14"/>
      <c r="H27" s="4">
        <v>10519853.99</v>
      </c>
      <c r="I27" s="4">
        <f>'[1]Notas 062022'!$O$409</f>
        <v>18437790.420000002</v>
      </c>
      <c r="J27" s="4">
        <f>F27-I27</f>
        <v>-6544780.5899999999</v>
      </c>
      <c r="K27" s="4">
        <f>'[1]Notas 062022'!$Q$409</f>
        <v>10519853.99</v>
      </c>
      <c r="L27" s="4">
        <f t="shared" si="2"/>
        <v>0</v>
      </c>
    </row>
    <row r="28" spans="3:16" x14ac:dyDescent="0.25">
      <c r="C28" s="7" t="s">
        <v>30</v>
      </c>
      <c r="F28" s="15">
        <v>557703427.12</v>
      </c>
      <c r="G28" s="12"/>
      <c r="H28" s="15">
        <v>476903632.66000003</v>
      </c>
      <c r="I28" s="4"/>
      <c r="J28" s="4"/>
      <c r="K28" s="4"/>
      <c r="L28" s="4"/>
    </row>
    <row r="29" spans="3:16" customFormat="1" x14ac:dyDescent="0.25">
      <c r="C29" s="23" t="s">
        <v>31</v>
      </c>
      <c r="D29" s="13"/>
      <c r="E29" s="6"/>
      <c r="F29" s="21"/>
      <c r="G29" s="21"/>
      <c r="H29" s="21"/>
      <c r="I29" s="4"/>
      <c r="J29" s="4"/>
      <c r="K29" s="4"/>
      <c r="L29" s="4"/>
    </row>
    <row r="30" spans="3:16" customFormat="1" x14ac:dyDescent="0.25">
      <c r="C30" s="13"/>
      <c r="D30" s="5" t="s">
        <v>32</v>
      </c>
      <c r="E30" s="6">
        <v>17</v>
      </c>
      <c r="F30" s="4">
        <v>252340891.34</v>
      </c>
      <c r="G30" s="14"/>
      <c r="H30" s="4">
        <v>304089396.48000002</v>
      </c>
      <c r="I30" s="4">
        <f>'[1]Notas 062022'!$O$415</f>
        <v>248169670</v>
      </c>
      <c r="J30" s="4">
        <f t="shared" ref="J30:J31" si="3">F30-I30</f>
        <v>4171221.3400000036</v>
      </c>
      <c r="K30" s="4">
        <f>'[1]Notas 062022'!$Q$415</f>
        <v>304089395.48000002</v>
      </c>
      <c r="L30" s="4">
        <f t="shared" ref="L30:L31" si="4">H30-K30</f>
        <v>1</v>
      </c>
      <c r="M30" s="24"/>
      <c r="P30" s="25"/>
    </row>
    <row r="31" spans="3:16" customFormat="1" x14ac:dyDescent="0.25">
      <c r="C31" s="13"/>
      <c r="D31" s="5" t="s">
        <v>33</v>
      </c>
      <c r="E31" s="6">
        <v>18</v>
      </c>
      <c r="F31" s="4">
        <v>41289799.730000004</v>
      </c>
      <c r="G31" s="14"/>
      <c r="H31" s="4">
        <v>860500452.06999993</v>
      </c>
      <c r="I31" s="4">
        <f>'[1]Notas 062022'!$O$427</f>
        <v>41087286.740000002</v>
      </c>
      <c r="J31" s="4">
        <f t="shared" si="3"/>
        <v>202512.99000000209</v>
      </c>
      <c r="K31" s="4">
        <f>'[1]Notas 062022'!$Q$427</f>
        <v>867643152.32000005</v>
      </c>
      <c r="L31" s="4">
        <f t="shared" si="4"/>
        <v>-7142700.2500001192</v>
      </c>
    </row>
    <row r="32" spans="3:16" customFormat="1" x14ac:dyDescent="0.25">
      <c r="C32" s="23" t="s">
        <v>34</v>
      </c>
      <c r="D32" s="13"/>
      <c r="E32" s="6"/>
      <c r="F32" s="26">
        <v>293630691.06999999</v>
      </c>
      <c r="G32" s="27"/>
      <c r="H32" s="26">
        <v>1164589847.55</v>
      </c>
      <c r="I32" s="4"/>
      <c r="J32" s="4"/>
      <c r="K32" s="4"/>
      <c r="L32" s="4"/>
    </row>
    <row r="33" spans="3:16" x14ac:dyDescent="0.25">
      <c r="C33" s="7" t="s">
        <v>35</v>
      </c>
      <c r="F33" s="15">
        <v>851334118.19000006</v>
      </c>
      <c r="G33" s="20"/>
      <c r="H33" s="15">
        <v>1641493481.21</v>
      </c>
      <c r="I33" s="4"/>
      <c r="J33" s="4"/>
      <c r="K33" s="4"/>
    </row>
    <row r="34" spans="3:16" x14ac:dyDescent="0.25">
      <c r="C34" s="7"/>
      <c r="F34" s="4"/>
      <c r="G34" s="4"/>
      <c r="H34" s="4"/>
      <c r="I34" s="4"/>
      <c r="J34" s="4"/>
      <c r="K34" s="4"/>
      <c r="P34" s="28"/>
    </row>
    <row r="35" spans="3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3:16" customFormat="1" x14ac:dyDescent="0.25">
      <c r="C36" s="23"/>
      <c r="D36" s="5" t="s">
        <v>37</v>
      </c>
      <c r="E36" s="6"/>
      <c r="F36" s="4">
        <v>2587921627.2199998</v>
      </c>
      <c r="G36" s="14"/>
      <c r="H36" s="4">
        <v>2587921627.2199998</v>
      </c>
      <c r="I36" s="4"/>
      <c r="J36" s="4"/>
      <c r="K36" s="4"/>
      <c r="L36" s="4"/>
    </row>
    <row r="37" spans="3:16" customFormat="1" x14ac:dyDescent="0.25">
      <c r="C37" s="13"/>
      <c r="D37" s="5" t="s">
        <v>38</v>
      </c>
      <c r="E37" s="6"/>
      <c r="F37" s="4">
        <v>2812866292.29</v>
      </c>
      <c r="G37" s="14"/>
      <c r="H37" s="4">
        <v>2067269314.2</v>
      </c>
      <c r="I37" s="4"/>
      <c r="J37" s="4"/>
      <c r="K37" s="4"/>
      <c r="L37" s="4"/>
      <c r="M37" s="24"/>
    </row>
    <row r="38" spans="3:16" x14ac:dyDescent="0.25">
      <c r="D38" s="5" t="s">
        <v>39</v>
      </c>
      <c r="F38" s="4">
        <v>1044630669.0200005</v>
      </c>
      <c r="G38" s="12"/>
      <c r="H38" s="4">
        <v>500017514.54000044</v>
      </c>
      <c r="I38" s="4"/>
      <c r="J38" s="4"/>
      <c r="K38" s="4"/>
      <c r="L38" s="4"/>
    </row>
    <row r="39" spans="3:16" x14ac:dyDescent="0.25">
      <c r="C39" s="7" t="s">
        <v>40</v>
      </c>
      <c r="F39" s="26">
        <v>6445418587.5300007</v>
      </c>
      <c r="G39" s="20"/>
      <c r="H39" s="26">
        <v>5155208455.960001</v>
      </c>
      <c r="I39" s="4"/>
      <c r="J39" s="4"/>
      <c r="K39" s="4"/>
    </row>
    <row r="40" spans="3:16" ht="15.75" thickBot="1" x14ac:dyDescent="0.3">
      <c r="C40" s="7" t="s">
        <v>41</v>
      </c>
      <c r="F40" s="19">
        <v>7296752705.7200012</v>
      </c>
      <c r="G40" s="11"/>
      <c r="H40" s="19">
        <v>6796701937.170001</v>
      </c>
      <c r="I40" s="4"/>
      <c r="J40" s="4"/>
      <c r="K40" s="4"/>
    </row>
    <row r="41" spans="3:16" ht="15.75" thickTop="1" x14ac:dyDescent="0.25">
      <c r="F41" s="29"/>
      <c r="H41" s="29"/>
      <c r="I41" s="4"/>
      <c r="J41" s="4"/>
      <c r="K41" s="4"/>
    </row>
    <row r="42" spans="3:16" x14ac:dyDescent="0.25">
      <c r="F42" s="29"/>
      <c r="H42" s="29"/>
    </row>
    <row r="43" spans="3:16" x14ac:dyDescent="0.25">
      <c r="F43" s="29"/>
    </row>
    <row r="44" spans="3:16" x14ac:dyDescent="0.25">
      <c r="F44" s="29"/>
    </row>
    <row r="64" hidden="1" x14ac:dyDescent="0.25"/>
    <row r="131" spans="3:3" x14ac:dyDescent="0.25">
      <c r="C131" s="5" t="s">
        <v>42</v>
      </c>
    </row>
    <row r="369" spans="3:3" ht="409.5" x14ac:dyDescent="0.25">
      <c r="C369" s="30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2024-02-26T19:35:19Z</cp:lastPrinted>
  <dcterms:created xsi:type="dcterms:W3CDTF">2024-02-26T19:31:20Z</dcterms:created>
  <dcterms:modified xsi:type="dcterms:W3CDTF">2024-02-26T19:36:30Z</dcterms:modified>
</cp:coreProperties>
</file>