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dq-filesrv\Gerencia de Planificación Estratégica\2026\POA 2026\"/>
    </mc:Choice>
  </mc:AlternateContent>
  <xr:revisionPtr revIDLastSave="0" documentId="13_ncr:1_{28AA64B5-9B1D-4BE2-90A2-1CA7E6922A80}" xr6:coauthVersionLast="47" xr6:coauthVersionMax="47" xr10:uidLastSave="{00000000-0000-0000-0000-000000000000}"/>
  <workbookProtection workbookAlgorithmName="SHA-512" workbookHashValue="aG+a+Za76P+NRjPe6ip+tbdklL18+ndf4fvx6GlUUL7+DVIP1rSppVVRtGChGLBpGkNn261a+KTlDaLd5EK+Lg==" workbookSaltValue="DBGqNcPqfrfo4FYx5Un7uw==" workbookSpinCount="100000" lockStructure="1"/>
  <bookViews>
    <workbookView xWindow="28680" yWindow="-45" windowWidth="29040" windowHeight="15720" xr2:uid="{1F09A7E4-9719-498D-B73E-BF8B5FDF9AAF}"/>
  </bookViews>
  <sheets>
    <sheet name="Portada" sheetId="9" r:id="rId1"/>
    <sheet name="Índice" sheetId="11" r:id="rId2"/>
    <sheet name="Portada Despacho" sheetId="10" r:id="rId3"/>
    <sheet name="Despacho" sheetId="8" r:id="rId4"/>
    <sheet name="Portada Subdirección Operativa" sheetId="12" r:id="rId5"/>
    <sheet name="SDO" sheetId="2" r:id="rId6"/>
    <sheet name="Portada Subdirección Técnica" sheetId="13" r:id="rId7"/>
    <sheet name="SDT" sheetId="3" r:id="rId8"/>
    <sheet name="Portada Subdirección Zonas Fran" sheetId="14" r:id="rId9"/>
    <sheet name="SZF" sheetId="4" r:id="rId10"/>
    <sheet name="Portada Subdirección Fis." sheetId="17" r:id="rId11"/>
    <sheet name="SFI" sheetId="5" r:id="rId12"/>
    <sheet name="Portada Subdirección TD" sheetId="15" r:id="rId13"/>
    <sheet name="STD" sheetId="6" r:id="rId14"/>
    <sheet name="Portada Subdirección Adm. y Fin" sheetId="16" r:id="rId15"/>
    <sheet name="SAF" sheetId="7" r:id="rId16"/>
  </sheets>
  <definedNames>
    <definedName name="_xlnm._FilterDatabase" localSheetId="13" hidden="1">STD!$A$7:$O$78</definedName>
    <definedName name="_xlnm.Print_Area" localSheetId="0">Portada!$A$1:$M$45</definedName>
    <definedName name="_xlnm.Print_Area" localSheetId="2">'Portada Despacho'!$A$1:$N$59</definedName>
    <definedName name="_xlnm.Print_Area" localSheetId="14">'Portada Subdirección Adm. y Fin'!$A$1:$N$59</definedName>
    <definedName name="_xlnm.Print_Area" localSheetId="10">'Portada Subdirección Fis.'!$A$1:$N$59</definedName>
    <definedName name="_xlnm.Print_Area" localSheetId="4">'Portada Subdirección Operativa'!$A$1:$N$59</definedName>
    <definedName name="_xlnm.Print_Area" localSheetId="12">'Portada Subdirección TD'!$A$1:$N$59</definedName>
    <definedName name="_xlnm.Print_Area" localSheetId="6">'Portada Subdirección Técnica'!$A$1:$N$59</definedName>
    <definedName name="_xlnm.Print_Area" localSheetId="8">'Portada Subdirección Zonas Fran'!$A$1:$N$59</definedName>
    <definedName name="_xlnm.Print_Titles" localSheetId="3">Despacho!$2:$4</definedName>
    <definedName name="_xlnm.Print_Titles" localSheetId="15">SAF!$1:$4</definedName>
    <definedName name="_xlnm.Print_Titles" localSheetId="5">SDO!$1:$4</definedName>
    <definedName name="_xlnm.Print_Titles" localSheetId="7">SDT!$1:$4</definedName>
    <definedName name="_xlnm.Print_Titles" localSheetId="11">SFI!$1:$4</definedName>
    <definedName name="_xlnm.Print_Titles" localSheetId="13">STD!$1:$4</definedName>
    <definedName name="_xlnm.Print_Titles" localSheetId="9">SZF!$1:$4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5" l="1"/>
  <c r="J8" i="5"/>
  <c r="K8" i="5"/>
  <c r="L8" i="5"/>
  <c r="I9" i="5"/>
  <c r="J9" i="5"/>
  <c r="K9" i="5"/>
  <c r="L9" i="5"/>
  <c r="I10" i="5"/>
  <c r="J10" i="5"/>
  <c r="K10" i="5"/>
  <c r="L10" i="5"/>
  <c r="I14" i="5"/>
  <c r="J14" i="5"/>
  <c r="K14" i="5"/>
  <c r="L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Luz Del Carmen Sanchez Ledesma</author>
  </authors>
  <commentList>
    <comment ref="F11" authorId="0" shapeId="0" xr:uid="{DDBF1F58-95A4-4600-9EF0-4851339AA6F9}">
      <text>
        <r>
          <rPr>
            <b/>
            <sz val="9"/>
            <color indexed="81"/>
            <rFont val="Tahoma"/>
            <family val="2"/>
          </rPr>
          <t>Luz Del Carmen Sanchez Ledesma:</t>
        </r>
        <r>
          <rPr>
            <sz val="9"/>
            <color indexed="81"/>
            <rFont val="Tahoma"/>
            <family val="2"/>
          </rPr>
          <t xml:space="preserve">
Indicador reformulado para atender solicitudes por lo que no hay medicion anterior.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Ramon Alexander Almonte Siri</author>
  </authors>
  <commentList>
    <comment ref="B19" authorId="0" shapeId="0" xr:uid="{7819081E-AE1E-4AD7-90DB-833115714AE7}">
      <text>
        <r>
          <rPr>
            <b/>
            <sz val="9"/>
            <color indexed="81"/>
            <rFont val="Tahoma"/>
            <family val="2"/>
          </rPr>
          <t>Ramon Alexander Almonte Siri:</t>
        </r>
        <r>
          <rPr>
            <sz val="9"/>
            <color indexed="81"/>
            <rFont val="Tahoma"/>
            <family val="2"/>
          </rPr>
          <t xml:space="preserve">
eliminar</t>
        </r>
      </text>
    </comment>
  </commentList>
</comments>
</file>

<file path=xl/sharedStrings.xml><?xml version="1.0" encoding="utf-8"?>
<sst xmlns="http://schemas.openxmlformats.org/spreadsheetml/2006/main" count="3292" uniqueCount="2130">
  <si>
    <t>PLAN OPERATIVO ANUAL 2026</t>
  </si>
  <si>
    <t>Definición de la Iniciativa</t>
  </si>
  <si>
    <t>Interesados</t>
  </si>
  <si>
    <t>Renglón Financiero</t>
  </si>
  <si>
    <t>ID</t>
  </si>
  <si>
    <t>Producto/Descripción</t>
  </si>
  <si>
    <t>Actividades</t>
  </si>
  <si>
    <t>Alineación Estratégica</t>
  </si>
  <si>
    <t>Resultado Esperado</t>
  </si>
  <si>
    <t>Indicador</t>
  </si>
  <si>
    <t>Línea Base</t>
  </si>
  <si>
    <t>Meta</t>
  </si>
  <si>
    <t>T1</t>
  </si>
  <si>
    <t>T2</t>
  </si>
  <si>
    <t>T3</t>
  </si>
  <si>
    <t>T4</t>
  </si>
  <si>
    <t>Área</t>
  </si>
  <si>
    <t>Áreas de apoyo</t>
  </si>
  <si>
    <t>Presupuesto</t>
  </si>
  <si>
    <t>P26-SDO-000-DAT-001</t>
  </si>
  <si>
    <r>
      <t xml:space="preserve">Resoluciones de Admisión Temporal
</t>
    </r>
    <r>
      <rPr>
        <sz val="16"/>
        <color rgb="FF000000"/>
        <rFont val="Century Gothic"/>
        <family val="2"/>
      </rPr>
      <t>Análisis y aprobación de las resoluciones para operar bajo el régimen de admisión temporal para perfeccionamiento activo.</t>
    </r>
  </si>
  <si>
    <t>Inspección documental del trámite y evaluación técnica in-situ de los programas de producción para determinación de los Coeficientes Técnicos de Producción (CTP)</t>
  </si>
  <si>
    <t>EE1. Facilitación y eficiencia del comercio exterior</t>
  </si>
  <si>
    <t>Resoluciones emitidas</t>
  </si>
  <si>
    <r>
      <rPr>
        <b/>
        <sz val="16"/>
        <rFont val="Century Gothic"/>
        <family val="2"/>
      </rPr>
      <t>Cantidad de solicitudes evaluadas</t>
    </r>
    <r>
      <rPr>
        <sz val="16"/>
        <rFont val="Century Gothic"/>
        <family val="2"/>
      </rPr>
      <t xml:space="preserve"> (cantidad de solicitudes con evaluación técnica / cantidad de solicitudes recibidas). </t>
    </r>
  </si>
  <si>
    <t>Departamento de Admisión Temporal para Perfeccionamiento Activo</t>
  </si>
  <si>
    <t>Coordinación Departamental
Dirección Departamental</t>
  </si>
  <si>
    <t>Aprobación o rechazo del trámite</t>
  </si>
  <si>
    <r>
      <rPr>
        <b/>
        <sz val="16"/>
        <rFont val="Century Gothic"/>
        <family val="2"/>
      </rPr>
      <t xml:space="preserve">Cantidad de resoluciones CEI-RD validadas </t>
    </r>
    <r>
      <rPr>
        <sz val="16"/>
        <rFont val="Century Gothic"/>
        <family val="2"/>
      </rPr>
      <t>(Suma de las resoluciones emitidas por el CEI-RD validadas durante el período)</t>
    </r>
  </si>
  <si>
    <t>Validación del borrador de la resolución y determinación del sacrificio fiscal proyectado</t>
  </si>
  <si>
    <t>P26-SDO-000-DAT-002</t>
  </si>
  <si>
    <r>
      <t xml:space="preserve">Inspección de declaraciones de importación al amparo del Régimen de Admisión Temporal para Perfeccionamiento Activo
</t>
    </r>
    <r>
      <rPr>
        <sz val="16"/>
        <color rgb="FF000000"/>
        <rFont val="Century Gothic"/>
        <family val="2"/>
      </rPr>
      <t>Aforo documental de la carga declarada bajo el régimen de Admisión Temporal para Perfeccionamiento Activo.</t>
    </r>
  </si>
  <si>
    <t>Aforo documental del expediente</t>
  </si>
  <si>
    <t>Inspecciones de importaciones realizadas</t>
  </si>
  <si>
    <r>
      <rPr>
        <b/>
        <sz val="16"/>
        <rFont val="Century Gothic"/>
        <family val="2"/>
      </rPr>
      <t xml:space="preserve">Cantidad de declaraciones de importación con aforo documental </t>
    </r>
    <r>
      <rPr>
        <sz val="16"/>
        <rFont val="Century Gothic"/>
        <family val="2"/>
      </rPr>
      <t>(Suma de las declaraciones de importación aforadas durante el período)</t>
    </r>
  </si>
  <si>
    <t>Sección de Importaciones y Control de Inventario
Unidad Control Expedientes y Documentación Zona Norte</t>
  </si>
  <si>
    <t>Inventario físico y en resolución</t>
  </si>
  <si>
    <r>
      <rPr>
        <b/>
        <sz val="16"/>
        <rFont val="Century Gothic"/>
        <family val="2"/>
      </rPr>
      <t xml:space="preserve">Cantidad de declaraciones de importación inventariadas </t>
    </r>
    <r>
      <rPr>
        <sz val="16"/>
        <rFont val="Century Gothic"/>
        <family val="2"/>
      </rPr>
      <t>(Suma de las declaraciones de importación inventariadas durante el período)</t>
    </r>
  </si>
  <si>
    <t>P26-SDO-000-DAT-003</t>
  </si>
  <si>
    <t>Inspección de reparaciones</t>
  </si>
  <si>
    <r>
      <rPr>
        <b/>
        <sz val="16"/>
        <rFont val="Century Gothic"/>
        <family val="2"/>
      </rPr>
      <t xml:space="preserve">Cantidad de declaraciones de importación para reparación recepcionadas </t>
    </r>
    <r>
      <rPr>
        <sz val="16"/>
        <rFont val="Century Gothic"/>
        <family val="2"/>
      </rPr>
      <t>(Suma de las declaraciones de importación para reparación recepcionadas durante el período)</t>
    </r>
  </si>
  <si>
    <t>Coordinación Departamental
Sección de Importaciones y Control de Inventario
Sección de Exportaciones y Productos Compensadores</t>
  </si>
  <si>
    <t>P26-SDO-000-DAT-004</t>
  </si>
  <si>
    <t>Aforo de la solicitud recibida</t>
  </si>
  <si>
    <t>Traspasos de mercancías despachados</t>
  </si>
  <si>
    <r>
      <rPr>
        <b/>
        <sz val="16"/>
        <rFont val="Century Gothic"/>
        <family val="2"/>
      </rPr>
      <t>Cantidad de solicitudes de traspasos de mercancías trabajadas</t>
    </r>
    <r>
      <rPr>
        <sz val="16"/>
        <rFont val="Century Gothic"/>
        <family val="2"/>
      </rPr>
      <t xml:space="preserve"> (Suma de las solicitudes de traspasos de mercancías aforadas, inspeccionadas y despachadas durante el período).</t>
    </r>
  </si>
  <si>
    <t>Sección de Importaciones y Control de Inventario
Unidad Control Expedientes y Documentación Zona Norte.</t>
  </si>
  <si>
    <t>Aprobación o rechazo de Solicitud</t>
  </si>
  <si>
    <t>Despacho de mercancía aprobada</t>
  </si>
  <si>
    <t>P26-SDO-000-DAT-005</t>
  </si>
  <si>
    <r>
      <t xml:space="preserve">Aplicación de Tratamiento Proindustria
</t>
    </r>
    <r>
      <rPr>
        <sz val="16"/>
        <color rgb="FF000000"/>
        <rFont val="Century Gothic"/>
        <family val="2"/>
      </rPr>
      <t>Análisis y aprobación de las solicitudes para aplicar el tratamiento Proindustria.</t>
    </r>
  </si>
  <si>
    <t>Validación, registro y actualización de perfiles de las empresas calificadas en ProIndustria</t>
  </si>
  <si>
    <t xml:space="preserve">ET2. Cultura de excelencia y equidad con colaboradores comprometidos y capacitados. </t>
  </si>
  <si>
    <t>Tratamiento ProIndustria aplicado</t>
  </si>
  <si>
    <r>
      <rPr>
        <b/>
        <sz val="16"/>
        <rFont val="Century Gothic"/>
        <family val="2"/>
      </rPr>
      <t>Cantidad Calificación de Tratamiento Proindustria</t>
    </r>
    <r>
      <rPr>
        <sz val="16"/>
        <rFont val="Century Gothic"/>
        <family val="2"/>
      </rPr>
      <t xml:space="preserve"> (Suma de los nuevos certificados o renovaciones de calificación industrial registrados en los perfiles de los operadores aduaneros durante el período)</t>
    </r>
  </si>
  <si>
    <t>Unidad General Ley 392-07)
Sección de Importaciones y Control de Inventario</t>
  </si>
  <si>
    <t>Aforo de solicitud recibida, aprobación o rechazo de Solicitud</t>
  </si>
  <si>
    <t xml:space="preserve">Validación despacho de mercancía con disposición aprobada </t>
  </si>
  <si>
    <r>
      <rPr>
        <b/>
        <sz val="16"/>
        <rFont val="Century Gothic"/>
        <family val="2"/>
      </rPr>
      <t xml:space="preserve">Cantidad de disposiciones de proindustria aplicadas </t>
    </r>
    <r>
      <rPr>
        <sz val="16"/>
        <rFont val="Century Gothic"/>
        <family val="2"/>
      </rPr>
      <t>(Suma de las solicitudes de aplicación de la disposición validadas y aprobadas durante el período)</t>
    </r>
  </si>
  <si>
    <t>P26-SDO-000-DAT-006</t>
  </si>
  <si>
    <r>
      <t xml:space="preserve">Inspección declaraciones de exportación al amparo del Régimen de Admisión Temporal para Perfeccionamiento Activo
</t>
    </r>
    <r>
      <rPr>
        <sz val="16"/>
        <color rgb="FF000000"/>
        <rFont val="Century Gothic"/>
        <family val="2"/>
      </rPr>
      <t>Aforo documental y físico realizado a la carga declarada bajo el régimen de Admisión Temporal para Perfeccionamiento Activo.</t>
    </r>
  </si>
  <si>
    <t>Aforo documental de la solicitud de servicio recibida</t>
  </si>
  <si>
    <t>Inspecciones de exportaciones realizadas</t>
  </si>
  <si>
    <r>
      <rPr>
        <b/>
        <sz val="16"/>
        <rFont val="Century Gothic"/>
        <family val="2"/>
      </rPr>
      <t>Cantidad de declaraciones de exportación inspeccionadas</t>
    </r>
    <r>
      <rPr>
        <sz val="16"/>
        <rFont val="Century Gothic"/>
        <family val="2"/>
      </rPr>
      <t xml:space="preserve"> (Suma de las declaraciones de exportación inspeccionada durante el periodo)</t>
    </r>
  </si>
  <si>
    <t>Sección de Exportaciones
Unidad Control Expedientes y Documentación Zona Norte</t>
  </si>
  <si>
    <t>Reconocimiento físico de las mercancías declaradas</t>
  </si>
  <si>
    <t>Cierre de inspección de la carga en declaración</t>
  </si>
  <si>
    <t>P26-SDO-000-DAT-007</t>
  </si>
  <si>
    <r>
      <t xml:space="preserve">Cancelación de Fianzas
</t>
    </r>
    <r>
      <rPr>
        <sz val="16"/>
        <color rgb="FF000000"/>
        <rFont val="Century Gothic"/>
        <family val="2"/>
      </rPr>
      <t>Gestión del proceso de cancelación de las fianzas sometidas a descargar por las empresas.</t>
    </r>
  </si>
  <si>
    <t>Análisis de los sometimientos</t>
  </si>
  <si>
    <t>Fianzas canceladas</t>
  </si>
  <si>
    <r>
      <rPr>
        <b/>
        <sz val="16"/>
        <rFont val="Century Gothic"/>
        <family val="2"/>
      </rPr>
      <t>Cantidad de fianzas trabajadas y canceladas</t>
    </r>
    <r>
      <rPr>
        <sz val="16"/>
        <rFont val="Century Gothic"/>
        <family val="2"/>
      </rPr>
      <t xml:space="preserve"> (Suma de las fianzas conciliadas con el operador aduanero y canceladas durante el período)</t>
    </r>
  </si>
  <si>
    <t>Sección de Cancelación de Fianzas</t>
  </si>
  <si>
    <t>Aplicación de los coeficientes Técnicos de producción</t>
  </si>
  <si>
    <t>Conciliación de resultados y emisión de resolución de descargo</t>
  </si>
  <si>
    <t>P26-SDO-000-AST-001</t>
  </si>
  <si>
    <r>
      <t xml:space="preserve">Solicitudes de Admisión Temporal Sin Transformación
</t>
    </r>
    <r>
      <rPr>
        <sz val="16"/>
        <color rgb="FF000000"/>
        <rFont val="Century Gothic"/>
        <family val="2"/>
      </rPr>
      <t>Gestionar las solicitudes de entrada de mercancía bajo el  régimen de Admisión Temporal Sin Transformación a la Rep. Dom.</t>
    </r>
  </si>
  <si>
    <t>Verificación de documentos y autorización vía SIGA</t>
  </si>
  <si>
    <t>Declaraciones de Admisión Temporal Sin Transformación despachadas</t>
  </si>
  <si>
    <r>
      <rPr>
        <b/>
        <sz val="16"/>
        <rFont val="Century Gothic"/>
        <family val="2"/>
      </rPr>
      <t>% de declaraciones despachadas</t>
    </r>
    <r>
      <rPr>
        <sz val="16"/>
        <rFont val="Century Gothic"/>
        <family val="2"/>
      </rPr>
      <t xml:space="preserve"> (Cantidad de declaraciones bajo el régimen de admisión temporal aprobadas/total de solicitudes de despacho bajo el régimen de admisión temporal)*100</t>
    </r>
  </si>
  <si>
    <t>División de Admisión Temporal sin Transformación</t>
  </si>
  <si>
    <t xml:space="preserve">Subdirección Operativa                     Colaboradores de las Administraciones </t>
  </si>
  <si>
    <t>P26-SDO-000-AST-002</t>
  </si>
  <si>
    <r>
      <t xml:space="preserve">Solicitudes de reembarque de Mercancía bajo el Régimen de Admisión Temporal Sin Transformación
</t>
    </r>
    <r>
      <rPr>
        <sz val="16"/>
        <color rgb="FF000000"/>
        <rFont val="Century Gothic"/>
        <family val="2"/>
      </rPr>
      <t>Analizar y aprobar las solicitudes de reembarque otorgados a los contribuyentes de la carga declarada a bajo el Régimen de Admisión Temporal Sin Transformación.</t>
    </r>
  </si>
  <si>
    <t>Verificación de documentos y autorización vía SIGA / ULTICABINET</t>
  </si>
  <si>
    <t>Solicitudes de reembarques de carga bajo el régimen de ATST aprobadas</t>
  </si>
  <si>
    <r>
      <rPr>
        <b/>
        <sz val="16"/>
        <rFont val="Century Gothic"/>
        <family val="2"/>
      </rPr>
      <t>% de reembarques aprobados</t>
    </r>
    <r>
      <rPr>
        <sz val="16"/>
        <rFont val="Century Gothic"/>
        <family val="2"/>
      </rPr>
      <t xml:space="preserve"> (Cantidad de reembarques aprobados/cantidad de solicitudes de reembarques)*100</t>
    </r>
  </si>
  <si>
    <t xml:space="preserve">Colaboradores de ATST             Subdirección Operativa                      Colaboradores de las Administraciones </t>
  </si>
  <si>
    <t>P26-SDO-000-AST-003</t>
  </si>
  <si>
    <r>
      <t xml:space="preserve">Solicitudes de prórroga de Mercancía bajo el Régimen de Admisión Temporal Sin Transformación
</t>
    </r>
    <r>
      <rPr>
        <sz val="16"/>
        <color rgb="FF000000"/>
        <rFont val="Century Gothic"/>
        <family val="2"/>
      </rPr>
      <t>Gestión de las solicitudes de prórroga realizadas por los contribuyentes al vencer el plazo inicial establecido por la ley.</t>
    </r>
  </si>
  <si>
    <t>Solicitudes de cruces de prórroga procesadas</t>
  </si>
  <si>
    <r>
      <rPr>
        <b/>
        <sz val="16"/>
        <rFont val="Century Gothic"/>
        <family val="2"/>
      </rPr>
      <t xml:space="preserve">% de prórrogas aprobadas </t>
    </r>
    <r>
      <rPr>
        <sz val="16"/>
        <rFont val="Century Gothic"/>
        <family val="2"/>
      </rPr>
      <t>(Cantidad de solicitudes de prórrogas aprobadas / total de prórrogas recibidas)*100</t>
    </r>
  </si>
  <si>
    <t>P26-SDO-000-AST-004</t>
  </si>
  <si>
    <r>
      <t xml:space="preserve">Cruces de Frontera
</t>
    </r>
    <r>
      <rPr>
        <sz val="16"/>
        <color rgb="FF000000"/>
        <rFont val="Century Gothic"/>
        <family val="2"/>
      </rPr>
      <t>Busca gestionar los cruces de frontera otorgados por el Mirex hasta su destino final la sede DGA.</t>
    </r>
  </si>
  <si>
    <t>Verificación de documentos y autorización ULTICABINET</t>
  </si>
  <si>
    <t>Solicitudes de cruces de frontera procesadas</t>
  </si>
  <si>
    <r>
      <rPr>
        <b/>
        <sz val="16"/>
        <rFont val="Century Gothic"/>
        <family val="2"/>
      </rPr>
      <t>% de cruces de frontera aprobados</t>
    </r>
    <r>
      <rPr>
        <sz val="16"/>
        <rFont val="Century Gothic"/>
        <family val="2"/>
      </rPr>
      <t xml:space="preserve"> (Cantidad de solicitudes de cruces de frontera aprobados / total de solicitudes recibidas)*100</t>
    </r>
  </si>
  <si>
    <t>P26-SDO-000-DCE-001</t>
  </si>
  <si>
    <r>
      <t xml:space="preserve">Despacho expreso de envíos
</t>
    </r>
    <r>
      <rPr>
        <sz val="16"/>
        <color rgb="FF000000"/>
        <rFont val="Century Gothic"/>
        <family val="2"/>
      </rPr>
      <t>Gestión de la carga expresa recibida en las administraciones aeroportuarias.</t>
    </r>
  </si>
  <si>
    <t>Evaluar las solicitudes de carga expresa a ser despachada</t>
  </si>
  <si>
    <t>EE3. Recaudación justa, sostenida y transparente.</t>
  </si>
  <si>
    <t>Carga expresa despachada</t>
  </si>
  <si>
    <t>Departamento de Correo Expreso</t>
  </si>
  <si>
    <t>Realizar la inspección o clareo</t>
  </si>
  <si>
    <r>
      <rPr>
        <b/>
        <sz val="16"/>
        <rFont val="Century Gothic"/>
        <family val="2"/>
      </rPr>
      <t>% de inspecciones realizadas</t>
    </r>
    <r>
      <rPr>
        <sz val="16"/>
        <rFont val="Century Gothic"/>
        <family val="2"/>
      </rPr>
      <t xml:space="preserve"> (Cantidad de mercancías categoría Ay B. ( inspeccionadas / Cantidad de mercancías presentadas)*100</t>
    </r>
  </si>
  <si>
    <t>Recursos Humanos, Procesos, Tecnologías Especiales y Correo Expreso</t>
  </si>
  <si>
    <t>Despachar carga A y B y retener carga C y D para posterior evaluación</t>
  </si>
  <si>
    <r>
      <rPr>
        <b/>
        <sz val="16"/>
        <rFont val="Century Gothic"/>
        <family val="2"/>
      </rPr>
      <t>% de despacho de carga A y B</t>
    </r>
    <r>
      <rPr>
        <sz val="16"/>
        <rFont val="Century Gothic"/>
        <family val="2"/>
      </rPr>
      <t xml:space="preserve"> (Cantidad de mercancías categoría A y B despachadas/cantidad recibida)*100</t>
    </r>
  </si>
  <si>
    <t>Instituciones paraduanales, Gerencia de Inteligencia, Gerencia de Comunicaciones y Correo Expreso</t>
  </si>
  <si>
    <t>P26-SDO-000-DCE-002</t>
  </si>
  <si>
    <r>
      <t xml:space="preserve">Retención y evaluación de mercancías de despacho expreso de envíos
</t>
    </r>
    <r>
      <rPr>
        <sz val="16"/>
        <color rgb="FF000000"/>
        <rFont val="Century Gothic"/>
        <family val="2"/>
      </rPr>
      <t>Gestión de paquetería Courier retenida por el equipo de Correo Expreso.</t>
    </r>
  </si>
  <si>
    <t>Guías evaluadas</t>
  </si>
  <si>
    <r>
      <rPr>
        <b/>
        <sz val="16"/>
        <rFont val="Century Gothic"/>
        <family val="2"/>
      </rPr>
      <t>% de retenciones de guías</t>
    </r>
    <r>
      <rPr>
        <sz val="16"/>
        <rFont val="Century Gothic"/>
        <family val="2"/>
      </rPr>
      <t xml:space="preserve"> (Cantidad de paquetes evaluados/cantidad de paquetes total)*100</t>
    </r>
  </si>
  <si>
    <t>Gerencia de Comunicaciones, Correo Expreso.</t>
  </si>
  <si>
    <t>P26-SDO-000-000-001</t>
  </si>
  <si>
    <r>
      <t xml:space="preserve">Solicitud de Reembarque general de mercancías
</t>
    </r>
    <r>
      <rPr>
        <sz val="16"/>
        <color rgb="FF000000"/>
        <rFont val="Century Gothic"/>
        <family val="2"/>
      </rPr>
      <t>Gestión de las solicitudes de reembarque de mercancías.</t>
    </r>
  </si>
  <si>
    <t>Analizar vía sistema la solicitud realizada por el consignatario</t>
  </si>
  <si>
    <t>Solicitudes de reembarque procesadas</t>
  </si>
  <si>
    <r>
      <rPr>
        <b/>
        <sz val="16"/>
        <rFont val="Century Gothic"/>
        <family val="2"/>
      </rPr>
      <t>% de reembarques procesados</t>
    </r>
    <r>
      <rPr>
        <sz val="16"/>
        <rFont val="Century Gothic"/>
        <family val="2"/>
      </rPr>
      <t xml:space="preserve"> (Cantidad de reembarques procesados/cantidad de solicitudes de reembarques)*100</t>
    </r>
  </si>
  <si>
    <r>
      <rPr>
        <b/>
        <sz val="16"/>
        <rFont val="Century Gothic"/>
        <family val="2"/>
      </rPr>
      <t xml:space="preserve">Tiempo de solicitudes de reembarque procesadas en un plazo menor a 30 días </t>
    </r>
    <r>
      <rPr>
        <sz val="16"/>
        <rFont val="Century Gothic"/>
        <family val="2"/>
      </rPr>
      <t>(Sumatoria del tiempo de respuesta promedio)</t>
    </r>
  </si>
  <si>
    <t>P26-SDO-000-000-002</t>
  </si>
  <si>
    <r>
      <t xml:space="preserve">Solicitud de Cambio de Régimen
</t>
    </r>
    <r>
      <rPr>
        <sz val="16"/>
        <color rgb="FF000000"/>
        <rFont val="Century Gothic"/>
        <family val="2"/>
      </rPr>
      <t>Gestión y aprobación de las solicitudes de cambio de régimen realizadas por los contribuyentes o sus representantes.</t>
    </r>
  </si>
  <si>
    <t>Solicitudes de cambio de régimen procesadas</t>
  </si>
  <si>
    <r>
      <rPr>
        <b/>
        <sz val="16"/>
        <rFont val="Century Gothic"/>
        <family val="2"/>
      </rPr>
      <t>% de solicitudes de cambio de régimen procesadas</t>
    </r>
    <r>
      <rPr>
        <sz val="16"/>
        <rFont val="Century Gothic"/>
        <family val="2"/>
      </rPr>
      <t xml:space="preserve"> (Cantidad de las solicitudes de cambio de régimen procesadas/cantidad de solicitudes recibidas)*100</t>
    </r>
  </si>
  <si>
    <r>
      <rPr>
        <b/>
        <sz val="16"/>
        <rFont val="Century Gothic"/>
        <family val="2"/>
      </rPr>
      <t>% de solicitudes de cambio de régimen aplicadas</t>
    </r>
    <r>
      <rPr>
        <sz val="16"/>
        <rFont val="Century Gothic"/>
        <family val="2"/>
      </rPr>
      <t xml:space="preserve"> (Cantidad de las solicitudes de cambio de régimen aplicadas/cantidad de solicitudes recibidas)*100</t>
    </r>
  </si>
  <si>
    <t>P26-SDO-000-DAM-001</t>
  </si>
  <si>
    <r>
      <t xml:space="preserve">Gestión Solicitud de Endoso Marítimo
</t>
    </r>
    <r>
      <rPr>
        <sz val="16"/>
        <color rgb="FF000000"/>
        <rFont val="Century Gothic"/>
        <family val="2"/>
      </rPr>
      <t>Análisis y procesamiento de las solicitudes de endoso.</t>
    </r>
  </si>
  <si>
    <t>Endoso procesado o aplicado</t>
  </si>
  <si>
    <r>
      <rPr>
        <b/>
        <sz val="16"/>
        <rFont val="Century Gothic"/>
        <family val="2"/>
      </rPr>
      <t xml:space="preserve">% de solicitudes de endoso procesadas </t>
    </r>
    <r>
      <rPr>
        <sz val="16"/>
        <rFont val="Century Gothic"/>
        <family val="2"/>
      </rPr>
      <t>(Cantidad de solicitudes de endoso procesadas/cantidad de solicitudes recibidas)*100</t>
    </r>
  </si>
  <si>
    <t>Departamento de Aduanas Marítimas</t>
  </si>
  <si>
    <t>P26-SDO-000-DAM-002</t>
  </si>
  <si>
    <r>
      <rPr>
        <b/>
        <sz val="16"/>
        <color theme="1"/>
        <rFont val="Century Gothic"/>
        <family val="2"/>
      </rPr>
      <t>Gestión de Solicitud de Corrección de declaraciones de Motocicletas y  Vehículos</t>
    </r>
    <r>
      <rPr>
        <sz val="16"/>
        <color theme="1"/>
        <rFont val="Century Gothic"/>
        <family val="2"/>
      </rPr>
      <t xml:space="preserve">
Análisis y procesamiento de las solicitudes de corrección para motocicletas y vehículos</t>
    </r>
  </si>
  <si>
    <t>Solicitud de corrección aplicada</t>
  </si>
  <si>
    <r>
      <rPr>
        <b/>
        <sz val="16"/>
        <rFont val="Century Gothic"/>
        <family val="2"/>
      </rPr>
      <t>% de solicitudes de corrección de motocicletas y  Vehículos aplicadas</t>
    </r>
    <r>
      <rPr>
        <sz val="16"/>
        <rFont val="Century Gothic"/>
        <family val="2"/>
      </rPr>
      <t xml:space="preserve"> (Cantidad de solicitudes de corrección aplicadas/cantidad de solicitudes recibidas)*100</t>
    </r>
  </si>
  <si>
    <t xml:space="preserve">La Gerencia e Inteligencia </t>
  </si>
  <si>
    <t>P26-SDO-000-DAM-003</t>
  </si>
  <si>
    <r>
      <t xml:space="preserve">Ingreso y salida del país de pasajero vía marítima
</t>
    </r>
    <r>
      <rPr>
        <sz val="16"/>
        <color rgb="FF000000"/>
        <rFont val="Century Gothic"/>
        <family val="2"/>
      </rPr>
      <t>Gestión del ingreso y salida de pasajeros por vía marítima.</t>
    </r>
  </si>
  <si>
    <t>Elaboración de informes l de resultados</t>
  </si>
  <si>
    <t xml:space="preserve">EE2. Gestión de riesgos y control inteligente de operaciones aduaneras. </t>
  </si>
  <si>
    <t>Proceso de gestión de ingreso de pasajeros realizado</t>
  </si>
  <si>
    <r>
      <rPr>
        <b/>
        <sz val="16"/>
        <rFont val="Century Gothic"/>
        <family val="2"/>
      </rPr>
      <t>% incidencias identificadas Ingreso y salida del país de pasajero vía marítima</t>
    </r>
    <r>
      <rPr>
        <sz val="16"/>
        <rFont val="Century Gothic"/>
        <family val="2"/>
      </rPr>
      <t xml:space="preserve"> (número de incidencias identificadas/número total de eventos o situaciones analizadas)*100</t>
    </r>
  </si>
  <si>
    <t>P26-SDO-000-DAE-001</t>
  </si>
  <si>
    <r>
      <rPr>
        <b/>
        <sz val="16"/>
        <color theme="1"/>
        <rFont val="Century Gothic"/>
        <family val="2"/>
      </rPr>
      <t>Ingreso y salida del país de pasajero vía aérea</t>
    </r>
    <r>
      <rPr>
        <sz val="16"/>
        <color theme="1"/>
        <rFont val="Century Gothic"/>
        <family val="2"/>
      </rPr>
      <t xml:space="preserve">
Gestión del ingreso y salida de pasajeros por vía aeroportuaria.</t>
    </r>
  </si>
  <si>
    <t>Departamento de Aduanas Aeroportuarias</t>
  </si>
  <si>
    <t xml:space="preserve">Nos apoyamos de las administraciones aeroportuaria. </t>
  </si>
  <si>
    <t>P26-SDO-000-DAE-002</t>
  </si>
  <si>
    <r>
      <t xml:space="preserve">Registro de aeronaves asociadas a las líneas aéreas
</t>
    </r>
    <r>
      <rPr>
        <sz val="16"/>
        <color rgb="FF000000"/>
        <rFont val="Century Gothic"/>
        <family val="2"/>
      </rPr>
      <t>Análisis y procesamiento de las solicitudes de registro de aeronaves asociadas a las líneas aéreas.</t>
    </r>
  </si>
  <si>
    <t xml:space="preserve">Analizar vía correo la informacion solicitada por la naviera  y proceder a su depuración para posterior registro. </t>
  </si>
  <si>
    <t>Aeronaves registradas</t>
  </si>
  <si>
    <r>
      <rPr>
        <b/>
        <sz val="16"/>
        <rFont val="Century Gothic"/>
        <family val="2"/>
      </rPr>
      <t>% de registro de aeronaves procesadas</t>
    </r>
    <r>
      <rPr>
        <sz val="16"/>
        <rFont val="Century Gothic"/>
        <family val="2"/>
      </rPr>
      <t xml:space="preserve"> (Cantidad de las solicitudes de registro de aeronaves procesadas/cantidad de solicitudes recibidas)*100</t>
    </r>
  </si>
  <si>
    <t xml:space="preserve">En ocasiones mesa de ayuda para casos con complejo o dificulta </t>
  </si>
  <si>
    <t>P26-SDO-000-DAE-003</t>
  </si>
  <si>
    <r>
      <t xml:space="preserve">Gestión Solicitud de Endoso
</t>
    </r>
    <r>
      <rPr>
        <sz val="16"/>
        <color rgb="FF000000"/>
        <rFont val="Century Gothic"/>
        <family val="2"/>
      </rPr>
      <t>Análisis y procesamiento de las solicitudes de endoso.</t>
    </r>
  </si>
  <si>
    <t>P26-SDO-000-DAF-001</t>
  </si>
  <si>
    <r>
      <t xml:space="preserve">Ingreso y salida del país de pasajero
</t>
    </r>
    <r>
      <rPr>
        <sz val="16"/>
        <color rgb="FF000000"/>
        <rFont val="Century Gothic"/>
        <family val="2"/>
      </rPr>
      <t>Gestión del ingreso y salida de pasajeros por vía terrestre.</t>
    </r>
  </si>
  <si>
    <t xml:space="preserve">Verificamos los bultos o mercancía ingresada por la línea fronteriza, en caso de encontrar una mercancía conlleve pago de impuesto realizamos la liquidación. </t>
  </si>
  <si>
    <t>Pasajeros inspeccionados</t>
  </si>
  <si>
    <r>
      <rPr>
        <b/>
        <sz val="16"/>
        <rFont val="Century Gothic"/>
        <family val="2"/>
      </rPr>
      <t>% de inspección de pasajeros vía frontera terrestre</t>
    </r>
    <r>
      <rPr>
        <sz val="16"/>
        <rFont val="Century Gothic"/>
        <family val="2"/>
      </rPr>
      <t xml:space="preserve"> (Cantidad de verificaciones de equipaje por Aduanas Terrestre/cantidad de pasajeros entrantes)*100</t>
    </r>
  </si>
  <si>
    <t>Departamento de Aduanas Fronterizas</t>
  </si>
  <si>
    <t xml:space="preserve">Nos apoyamos de las administraciones fronterizas. </t>
  </si>
  <si>
    <r>
      <rPr>
        <b/>
        <sz val="16"/>
        <rFont val="Century Gothic"/>
        <family val="2"/>
      </rPr>
      <t>% incidencias identificadas</t>
    </r>
    <r>
      <rPr>
        <sz val="16"/>
        <rFont val="Century Gothic"/>
        <family val="2"/>
      </rPr>
      <t xml:space="preserve"> (número de incidencias identificadas/número total de eventos o situaciones analizadas)*100</t>
    </r>
  </si>
  <si>
    <t>P26-SDO-000-DTR-001</t>
  </si>
  <si>
    <r>
      <t xml:space="preserve">Gestión de aduanas turística
</t>
    </r>
    <r>
      <rPr>
        <sz val="16"/>
        <color rgb="FF000000"/>
        <rFont val="Century Gothic"/>
        <family val="2"/>
      </rPr>
      <t>Gestión de  solicitudes de recepción de delegaciones o pasajeros de actividades culturales que ingresen al país.</t>
    </r>
  </si>
  <si>
    <t>Delegaciones y pasajeros recibidos</t>
  </si>
  <si>
    <r>
      <rPr>
        <b/>
        <sz val="16"/>
        <rFont val="Century Gothic"/>
        <family val="2"/>
      </rPr>
      <t>% de delegaciones recibidas</t>
    </r>
    <r>
      <rPr>
        <sz val="16"/>
        <rFont val="Century Gothic"/>
        <family val="2"/>
      </rPr>
      <t xml:space="preserve"> (Cantidad de solicitudes de recepción de delegaciones respondidas/cantidad de solicitudes recibidas)*100</t>
    </r>
  </si>
  <si>
    <t>Departamento de Aduanas Turísticas</t>
  </si>
  <si>
    <t>P26-SDO-GLO-000-001</t>
  </si>
  <si>
    <r>
      <t xml:space="preserve">Cumplimiento de la Meta Recaudatoria
</t>
    </r>
    <r>
      <rPr>
        <sz val="16"/>
        <color rgb="FF000000"/>
        <rFont val="Century Gothic"/>
        <family val="2"/>
      </rPr>
      <t>Busca medir el nivel de cumplimiento de la meta recaudatoria establecida para el área de Almacenes y Depósitos.</t>
    </r>
  </si>
  <si>
    <t>Asegurando el control y la trazabilidad de la mercancía que llena a los almacenes</t>
  </si>
  <si>
    <t>Cumplimiento de meta recaudatoria monitoreado</t>
  </si>
  <si>
    <r>
      <rPr>
        <b/>
        <sz val="16"/>
        <rFont val="Century Gothic"/>
        <family val="2"/>
      </rPr>
      <t>Nivel de cumplimiento de la meta recaudatoria</t>
    </r>
    <r>
      <rPr>
        <sz val="16"/>
        <rFont val="Century Gothic"/>
        <family val="2"/>
      </rPr>
      <t xml:space="preserve"> (total recaudado/meta)*100</t>
    </r>
  </si>
  <si>
    <t>Departamento de Almacenes y Depósitos</t>
  </si>
  <si>
    <t>P26-SDO-GLO-DOL-001</t>
  </si>
  <si>
    <r>
      <t xml:space="preserve">Salida de carga de una empresa operadora logística
</t>
    </r>
    <r>
      <rPr>
        <sz val="16"/>
        <rFont val="Century Gothic"/>
        <family val="2"/>
      </rPr>
      <t xml:space="preserve">Gestión del proceso de salida de carga en empresas operadoras logísticas, mejorando la eficiencia operativa, asegurando la trazabilidad de los envíos y proporcionado un control mas efectivo. </t>
    </r>
  </si>
  <si>
    <t>Supervisar cargas de importación, exportación y reembarque solicitadas para salir de la empresa operadora logística</t>
  </si>
  <si>
    <t>Medir la cantidad de transacciones de importación generada desde las distintas EOLs.</t>
  </si>
  <si>
    <r>
      <rPr>
        <b/>
        <sz val="16"/>
        <color rgb="FF000000"/>
        <rFont val="Century Gothic"/>
        <family val="2"/>
      </rPr>
      <t xml:space="preserve">Cantidad de carga de importación despachada desde empresas operadoras logísticas </t>
    </r>
    <r>
      <rPr>
        <sz val="16"/>
        <color rgb="FF000000"/>
        <rFont val="Century Gothic"/>
        <family val="2"/>
      </rPr>
      <t>(Cantidad de despachos de importación de mercancías desde una EOL o CL )</t>
    </r>
  </si>
  <si>
    <r>
      <rPr>
        <b/>
        <sz val="16"/>
        <color rgb="FF000000"/>
        <rFont val="Century Gothic"/>
        <family val="2"/>
      </rPr>
      <t xml:space="preserve">Cantidad de carga de Reexportación despachada desde empresas operadoras logísticas </t>
    </r>
    <r>
      <rPr>
        <sz val="16"/>
        <color rgb="FF000000"/>
        <rFont val="Century Gothic"/>
        <family val="2"/>
      </rPr>
      <t>(Cantidad de despachos de reexportación de mercancías desde una EOL o CL)</t>
    </r>
  </si>
  <si>
    <t>P26-SDO-GLO-DOL-002</t>
  </si>
  <si>
    <r>
      <rPr>
        <b/>
        <sz val="16"/>
        <rFont val="Century Gothic"/>
        <family val="2"/>
      </rPr>
      <t>Inspección de operaciones Logística en las empresas operadoras logísticas</t>
    </r>
    <r>
      <rPr>
        <sz val="16"/>
        <rFont val="Century Gothic"/>
        <family val="2"/>
      </rPr>
      <t xml:space="preserve">
Herramienta de inspección para optimizar  las operaciones logísticas en empresas operadoras, asegurando niveles óptimos de eficiencia y calidad.</t>
    </r>
  </si>
  <si>
    <t>Seguimiento al cumplimiento del proceso de solicitud de traslado</t>
  </si>
  <si>
    <t xml:space="preserve">Medir su crecimiento  de infraestructura para el desarrollo del HUB Logísticos y la cantidad de incidencias por incumplimientos de los requisitos para operar centro logístico y EOL. </t>
  </si>
  <si>
    <r>
      <rPr>
        <b/>
        <sz val="16"/>
        <rFont val="Century Gothic"/>
        <family val="2"/>
      </rPr>
      <t>% de incidencias identificadas en el proceso de inspección física de cumplimiento</t>
    </r>
    <r>
      <rPr>
        <sz val="16"/>
        <rFont val="Century Gothic"/>
        <family val="2"/>
      </rPr>
      <t xml:space="preserve"> ( Cantidad de incidencias/Cantidad de inspecciones física realizadas)*100</t>
    </r>
  </si>
  <si>
    <t xml:space="preserve">Seguimiento al cumplimiento de los requisito para operar como Centro o EOL. </t>
  </si>
  <si>
    <t>P26-SDO-GLO-DCI-001</t>
  </si>
  <si>
    <r>
      <t xml:space="preserve">Control de inventario de mercancías de empresas operadoras logísticas
</t>
    </r>
    <r>
      <rPr>
        <sz val="16"/>
        <rFont val="Century Gothic"/>
        <family val="2"/>
      </rPr>
      <t>Solución integral para el control preciso y eficiente del inventario de mercancías  en empresas operadoras logísticas, optimizando y mejorando la visibilidad en tiempo real.</t>
    </r>
  </si>
  <si>
    <t>Inspecciones física y documental de los inventarios</t>
  </si>
  <si>
    <t>ET3. Cultura transparente de gestión por resultados y rendición de cuentas.</t>
  </si>
  <si>
    <t>Asegurar que en las visita a los operadores logísticos cumplan con una exactitud de inventario de 98%  que le garantizar a la DGA un control de las mercancías en custodia.</t>
  </si>
  <si>
    <r>
      <rPr>
        <b/>
        <sz val="16"/>
        <color rgb="FF000000"/>
        <rFont val="Century Gothic"/>
        <family val="2"/>
      </rPr>
      <t>% de inventarios realizados</t>
    </r>
    <r>
      <rPr>
        <sz val="16"/>
        <color rgb="FF000000"/>
        <rFont val="Century Gothic"/>
        <family val="2"/>
      </rPr>
      <t xml:space="preserve"> % de inventarios realizados (número de inventarios realizados/total Empresas Operadoras Logística) *100</t>
    </r>
  </si>
  <si>
    <t>Investigación de la causales de las incidencias</t>
  </si>
  <si>
    <r>
      <rPr>
        <b/>
        <sz val="16"/>
        <rFont val="Century Gothic"/>
        <family val="2"/>
      </rPr>
      <t>% de incidencias identificadas en el proceso de inventario</t>
    </r>
    <r>
      <rPr>
        <sz val="16"/>
        <rFont val="Century Gothic"/>
        <family val="2"/>
      </rPr>
      <t xml:space="preserve"> (cantidad de incidencias/cantidad de inventarios realizados)*100</t>
    </r>
  </si>
  <si>
    <t>Validación de las informaciones recibida</t>
  </si>
  <si>
    <r>
      <rPr>
        <b/>
        <sz val="16"/>
        <rFont val="Century Gothic"/>
        <family val="2"/>
      </rPr>
      <t>% de cumplimiento de la recepción del inventario en las fechas indicadas</t>
    </r>
    <r>
      <rPr>
        <sz val="16"/>
        <rFont val="Century Gothic"/>
        <family val="2"/>
      </rPr>
      <t xml:space="preserve"> (cantidad de inventario entregado a la fecha /total de inventario estimado a entregado a la fecha)*100</t>
    </r>
  </si>
  <si>
    <t>Validación de los tiempos de la carga en las EOL</t>
  </si>
  <si>
    <r>
      <rPr>
        <b/>
        <sz val="16"/>
        <rFont val="Century Gothic"/>
        <family val="2"/>
      </rPr>
      <t>% de valor de las mercancías con plazo vencido</t>
    </r>
    <r>
      <rPr>
        <sz val="16"/>
        <rFont val="Century Gothic"/>
        <family val="2"/>
      </rPr>
      <t xml:space="preserve"> ( Valor total de la mercancía vencida /valor total de la mercancía en inventario)*100</t>
    </r>
  </si>
  <si>
    <t>*Nota:</t>
  </si>
  <si>
    <r>
      <rPr>
        <b/>
        <sz val="16"/>
        <rFont val="Century Gothic"/>
        <family val="2"/>
      </rPr>
      <t xml:space="preserve">Nivel de cumplimiento de la meta recaudatoria </t>
    </r>
    <r>
      <rPr>
        <sz val="16"/>
        <rFont val="Century Gothic"/>
        <family val="2"/>
      </rPr>
      <t>(total recaudado/meta)*100</t>
    </r>
  </si>
  <si>
    <t>Subdirección Operativa</t>
  </si>
  <si>
    <t>Departamento Operaciones Logísticas</t>
  </si>
  <si>
    <t xml:space="preserve">Departamento Control de Inventario. </t>
  </si>
  <si>
    <r>
      <rPr>
        <b/>
        <sz val="16"/>
        <rFont val="Century Gothic"/>
        <family val="2"/>
      </rPr>
      <t xml:space="preserve">% de aporte de tasa por servicios bajo la modalidad de operaciones logísticas </t>
    </r>
    <r>
      <rPr>
        <sz val="16"/>
        <rFont val="Century Gothic"/>
        <family val="2"/>
      </rPr>
      <t xml:space="preserve">( Porcentaje de aporte recaudado para tasa por servicio antes la aduana) </t>
    </r>
  </si>
  <si>
    <t>Los riesgos de este POA están plasmados en las matrices de riesgo internas</t>
  </si>
  <si>
    <r>
      <t xml:space="preserve">Inspección de declaraciones para Servicios de Reparación
</t>
    </r>
    <r>
      <rPr>
        <sz val="16"/>
        <color rgb="FF000000"/>
        <rFont val="Century Gothic"/>
        <family val="2"/>
      </rPr>
      <t>Aforo documental de los bienes declarados para reparación, inventario de las mercancías, seguimiento de los servicios prestados por los talleres acreditados y evaluación de las reparaciones realizadas para exportación.</t>
    </r>
  </si>
  <si>
    <t>Aforo documental del expediente, verificación física y recepción de la carga</t>
  </si>
  <si>
    <r>
      <t xml:space="preserve">Solicitud de Traspaso de Mercancía
</t>
    </r>
    <r>
      <rPr>
        <sz val="16"/>
        <color rgb="FF000000"/>
        <rFont val="Century Gothic"/>
        <family val="2"/>
      </rPr>
      <t>Gestión de las solicitudes de traspaso de mercancías entre las empresas de admisión temporal / zonas francas,  modalidad de comercio exterior que representan importaciones o exportaciones locales.</t>
    </r>
  </si>
  <si>
    <t xml:space="preserve">Realizar análisis  de la paquetería retenida  vía sistema y físico ( comisión) </t>
  </si>
  <si>
    <t xml:space="preserve">Aduanas Marítima, aduanas Aeroportuaria </t>
  </si>
  <si>
    <t xml:space="preserve">Nos apoyamos según el caso de inteligencia, gerencia legal, subasta, las administraciones, </t>
  </si>
  <si>
    <t>Aduanas Marítima y aduanas aeroportuaria</t>
  </si>
  <si>
    <t xml:space="preserve">Nos apoyamos fiscalización, gerencia legal, financiera y las administraciones. </t>
  </si>
  <si>
    <t>Aduanas Marítimas y aduanas aeroportuaria</t>
  </si>
  <si>
    <t xml:space="preserve">las área de apoyo son Fiscalización, financiera y jurídica. </t>
  </si>
  <si>
    <t xml:space="preserve">Nos apoyamos de las administraciones marítimas. </t>
  </si>
  <si>
    <r>
      <rPr>
        <b/>
        <sz val="16"/>
        <rFont val="Century Gothic"/>
        <family val="2"/>
      </rPr>
      <t>% incidencias identificadas de Ingreso y salida del país de pasajero vía aérea</t>
    </r>
    <r>
      <rPr>
        <sz val="16"/>
        <rFont val="Century Gothic"/>
        <family val="2"/>
      </rPr>
      <t xml:space="preserve"> (número de incidencias identificadas/número total de eventos o situaciones analizadas)*100</t>
    </r>
  </si>
  <si>
    <t>Asistir en los puertos turísticos con lo referente a un proceso de ingreso de turistas sin incidentes</t>
  </si>
  <si>
    <t>ver con estudios económicos</t>
  </si>
  <si>
    <t>Asistir el despacho de la carga</t>
  </si>
  <si>
    <t xml:space="preserve"> se cerrara con el proyecto de automatización del traslado</t>
  </si>
  <si>
    <t>Seguimiento a los requisito de expansión y extensión</t>
  </si>
  <si>
    <t xml:space="preserve">Línea base pendiente de validar en el Excel </t>
  </si>
  <si>
    <t>SUBDIRECCIÓN OPERATIVA</t>
  </si>
  <si>
    <t>Laboratorio de Aduanas</t>
  </si>
  <si>
    <r>
      <rPr>
        <b/>
        <sz val="16"/>
        <rFont val="Century Gothic"/>
        <family val="2"/>
      </rPr>
      <t>% de muestras analizadas</t>
    </r>
    <r>
      <rPr>
        <sz val="16"/>
        <rFont val="Century Gothic"/>
        <family val="2"/>
      </rPr>
      <t xml:space="preserve"> (cantidad de muestras analizadas / cantidad total de muestras tomadas)*100</t>
    </r>
  </si>
  <si>
    <t>Recopilar y procesar la data suministrada por el técnico</t>
  </si>
  <si>
    <r>
      <rPr>
        <b/>
        <sz val="16"/>
        <rFont val="Century Gothic"/>
        <family val="2"/>
      </rPr>
      <t>% de solicitudes de servicios atendidas</t>
    </r>
    <r>
      <rPr>
        <sz val="16"/>
        <rFont val="Century Gothic"/>
        <family val="2"/>
      </rPr>
      <t xml:space="preserve"> (cantidad de solicitudes de servicios atendidas / cantidad total de solicitudes recibidas)*100</t>
    </r>
  </si>
  <si>
    <t>Analizar la muestra tomada de acuerdo a su matriz y arancel.</t>
  </si>
  <si>
    <r>
      <rPr>
        <b/>
        <sz val="16"/>
        <rFont val="Century Gothic"/>
        <family val="2"/>
      </rPr>
      <t xml:space="preserve">Tiempo promedio de entrega de resultados </t>
    </r>
    <r>
      <rPr>
        <sz val="16"/>
        <rFont val="Century Gothic"/>
        <family val="2"/>
      </rPr>
      <t xml:space="preserve">(suma de los tiempos de respuesta de todas las solicitudes / número total de solicitudes) </t>
    </r>
  </si>
  <si>
    <t>≤ 10 días</t>
  </si>
  <si>
    <r>
      <rPr>
        <b/>
        <sz val="16"/>
        <rFont val="Century Gothic"/>
        <family val="2"/>
      </rPr>
      <t>% de entregas de resultados en el tiempo establecido (máximo 10 días</t>
    </r>
    <r>
      <rPr>
        <sz val="16"/>
        <rFont val="Century Gothic"/>
        <family val="2"/>
      </rPr>
      <t>) (número de Entregas de Resultados Realizadas en el Tiempo Establecido / número Total de Entregas de Resultados)*100</t>
    </r>
  </si>
  <si>
    <t>Servir de control inicial para la gestión aduanal del país, ayudando al Estado a reducir los diferentes tipos de riesgos provenientes del exterior que puedan impedir el desarrollo sostenible de la nación.</t>
  </si>
  <si>
    <t>Programar los monitoreos y toma de muestra en campo con el técnico correspondiente.</t>
  </si>
  <si>
    <r>
      <rPr>
        <b/>
        <sz val="16"/>
        <color theme="1"/>
        <rFont val="Century Gothic"/>
        <family val="2"/>
      </rPr>
      <t>Monitoreo y toma muestras: clasificar los alcoholes de importación y de admisión temporal</t>
    </r>
    <r>
      <rPr>
        <sz val="16"/>
        <color theme="1"/>
        <rFont val="Century Gothic"/>
        <family val="2"/>
      </rPr>
      <t xml:space="preserve">
Evaluar la composición y características de los  alcoholes de importación y de admisión temporal. Este proceso garantiza la correcta clasificación arancelaria y el cumplimiento normativo, asegurando una gestión adecuada de productos químicos.</t>
    </r>
  </si>
  <si>
    <t>P26-SDT-000-DLB-004</t>
  </si>
  <si>
    <r>
      <rPr>
        <b/>
        <sz val="16"/>
        <rFont val="Century Gothic"/>
        <family val="2"/>
      </rPr>
      <t xml:space="preserve">% de quejas, reclamaciones, sugerencias atendidas </t>
    </r>
    <r>
      <rPr>
        <sz val="16"/>
        <rFont val="Century Gothic"/>
        <family val="2"/>
      </rPr>
      <t xml:space="preserve">(cantidad de quejas, reclamaciones, sugerencias atendidas / cantidad total de  quejas, reclamaciones, sugerencias recibidas)*100 </t>
    </r>
  </si>
  <si>
    <t>Gestionar en tiempo oportuno todas las denuncias, quejas, sugerencias y reclamaciones recibidas</t>
  </si>
  <si>
    <t>Recepción y Registro de Quejas y Sugerencias</t>
  </si>
  <si>
    <r>
      <rPr>
        <b/>
        <sz val="16"/>
        <rFont val="Century Gothic"/>
        <family val="2"/>
      </rPr>
      <t>Gestión quejas, sugerencias y reclamaciones recibidas</t>
    </r>
    <r>
      <rPr>
        <sz val="16"/>
        <rFont val="Century Gothic"/>
        <family val="2"/>
      </rPr>
      <t xml:space="preserve">
Recibir, analizar y responder a retroalimentación de usuarios. Este proceso busca mejorar servicios, fortalecer relaciones y garantizar la satisfacción del cliente mediante acciones correctivas y preventivas.</t>
    </r>
  </si>
  <si>
    <t>P26-SDT-000-DLB-003</t>
  </si>
  <si>
    <r>
      <rPr>
        <b/>
        <sz val="16"/>
        <rFont val="Century Gothic"/>
        <family val="2"/>
      </rPr>
      <t xml:space="preserve">% de solicitudes de servicios atendidas </t>
    </r>
    <r>
      <rPr>
        <sz val="16"/>
        <rFont val="Century Gothic"/>
        <family val="2"/>
      </rPr>
      <t>(cantidad de solicitudes de servicios atendidas / cantidad total de solicitudes recibidas)*100</t>
    </r>
  </si>
  <si>
    <r>
      <rPr>
        <b/>
        <sz val="16"/>
        <rFont val="Century Gothic"/>
        <family val="2"/>
      </rPr>
      <t>Tiempo promedio de entrega de resultados</t>
    </r>
    <r>
      <rPr>
        <sz val="16"/>
        <rFont val="Century Gothic"/>
        <family val="2"/>
      </rPr>
      <t xml:space="preserve"> (suma de los tiempos de respuesta de todas las solicitudes / número total de solicitudes) (días)</t>
    </r>
  </si>
  <si>
    <r>
      <rPr>
        <b/>
        <sz val="16"/>
        <rFont val="Century Gothic"/>
        <family val="2"/>
      </rPr>
      <t xml:space="preserve">% de entregas de resultados en el tiempo establecido (máximo 10 días) </t>
    </r>
    <r>
      <rPr>
        <sz val="16"/>
        <rFont val="Century Gothic"/>
        <family val="2"/>
      </rPr>
      <t>(número de Entregas de Resultados Realizadas en el Tiempo Establecido / número Total de Entregas de Resultados)*100</t>
    </r>
  </si>
  <si>
    <t xml:space="preserve">ET1. Modernización y transformación digital de procesos aduaneros.  </t>
  </si>
  <si>
    <r>
      <rPr>
        <b/>
        <sz val="16"/>
        <color theme="1"/>
        <rFont val="Century Gothic"/>
        <family val="2"/>
      </rPr>
      <t>Monitorear y clasificar los buques de hidrocarburos que entran al país y  clasificar los desechos generados en los buques y generadoras eléctricas</t>
    </r>
    <r>
      <rPr>
        <sz val="16"/>
        <color theme="1"/>
        <rFont val="Century Gothic"/>
        <family val="2"/>
      </rPr>
      <t xml:space="preserve">
Monitorear y clasificar buques de hidrocarburos que ingresan al país evaluando su naturaleza y riesgos, además de clasificar los desechos generados en buques y generadoras eléctricas garantizando una gestión adecuada de residuos, cumpliendo normativas y promoviendo prácticas ambientales responsables.</t>
    </r>
  </si>
  <si>
    <t>P26-SDT-000-DLB-002</t>
  </si>
  <si>
    <t>Dar seguimiento continuo a la ejecución del programa y Registrar los datos obtenidos de las verificaciones internas a los equipos.</t>
  </si>
  <si>
    <t>Realizar un programa de verificación y/o calibración de los equipos del medición del Laboratorio.</t>
  </si>
  <si>
    <r>
      <rPr>
        <b/>
        <sz val="16"/>
        <color rgb="FF000000"/>
        <rFont val="Century Gothic"/>
        <family val="2"/>
      </rPr>
      <t xml:space="preserve">Cantidad de equipos verificados de acuerdo al uso </t>
    </r>
    <r>
      <rPr>
        <sz val="16"/>
        <color rgb="FF000000"/>
        <rFont val="Century Gothic"/>
        <family val="2"/>
      </rPr>
      <t>(suma de equipos verificados)</t>
    </r>
  </si>
  <si>
    <t xml:space="preserve">Tener un control de los equipos correctamente calibrados o verificados con un funcionamiento hábil y efectivo para el desarrollo de los servicios ofrecidos por el laboratorio de la institución </t>
  </si>
  <si>
    <t>Realizar un levantamiento de los equipos que necesitan verificación y/o calibración.</t>
  </si>
  <si>
    <r>
      <rPr>
        <b/>
        <sz val="16"/>
        <color theme="1"/>
        <rFont val="Century Gothic"/>
        <family val="2"/>
      </rPr>
      <t>Mantenimiento de infraestructura y equipos tecnológicos de forma oportuna</t>
    </r>
    <r>
      <rPr>
        <sz val="16"/>
        <color theme="1"/>
        <rFont val="Century Gothic"/>
        <family val="2"/>
      </rPr>
      <t xml:space="preserve">
Busca asegurar el funcionamiento eficiente de los equipos de laboratorio. Este proceso incluye actividades regulares para prevenir fallos, garantizando la continuidad operativa y prolongando la vida útil de la tecnología utilizada.</t>
    </r>
  </si>
  <si>
    <t>P26-SDT-000-DLB-001</t>
  </si>
  <si>
    <t>División de Aduanas Verdes</t>
  </si>
  <si>
    <r>
      <rPr>
        <b/>
        <sz val="16"/>
        <color theme="1"/>
        <rFont val="Century Gothic"/>
        <family val="2"/>
      </rPr>
      <t xml:space="preserve">Tiempo de respuesta a las consultas </t>
    </r>
    <r>
      <rPr>
        <sz val="16"/>
        <color theme="1"/>
        <rFont val="Century Gothic"/>
        <family val="2"/>
      </rPr>
      <t>(suma de los tiempos de respuesta de todas las solicitudes / número total de solicitudes)</t>
    </r>
  </si>
  <si>
    <t xml:space="preserve">Dar seguimiento a las cuotas designadas por el Ministerio de Medio Ambiente </t>
  </si>
  <si>
    <t xml:space="preserve">Crear Actas: selladas y firmadas                      </t>
  </si>
  <si>
    <t xml:space="preserve">RR.HH., Transportación, Suministro,  Gerencia Financiera, Supervisoria genera de metales . </t>
  </si>
  <si>
    <r>
      <rPr>
        <b/>
        <sz val="16"/>
        <color theme="1"/>
        <rFont val="Century Gothic"/>
        <family val="2"/>
      </rPr>
      <t>% de solicitudes de inspecciones físicas de la carga de contenedores para la exportación de metales y BAPU procesadas</t>
    </r>
    <r>
      <rPr>
        <sz val="16"/>
        <color theme="1"/>
        <rFont val="Century Gothic"/>
        <family val="2"/>
      </rPr>
      <t xml:space="preserve"> (cantidad de solicitudes procesadas / cantidad total de solicitudes  recibidas)*100</t>
    </r>
  </si>
  <si>
    <t>Inspecciones para exportación de metales ferrosos, no ferrosos, chatarras y baterías de acido plomo usadas realizadas</t>
  </si>
  <si>
    <t xml:space="preserve">Verificar los contenedores.             </t>
  </si>
  <si>
    <r>
      <rPr>
        <b/>
        <sz val="16"/>
        <color theme="1"/>
        <rFont val="Century Gothic"/>
        <family val="2"/>
      </rPr>
      <t>Inspección física para exportación de metales ferrosos, no ferrosos, chatarras y baterías de acido plomo usadas (BAPU)</t>
    </r>
    <r>
      <rPr>
        <sz val="16"/>
        <color theme="1"/>
        <rFont val="Century Gothic"/>
        <family val="2"/>
      </rPr>
      <t xml:space="preserve">
Busca asegurar la calidad y conformidad con normativas de mercancía compuesta de metales ferrosos, no ferrosos, chatarras y baterías de acido plomo usadas.</t>
    </r>
  </si>
  <si>
    <t>P26-SDT-000-DAV-003</t>
  </si>
  <si>
    <t xml:space="preserve">Completar formulario si cumple con los requisitos. </t>
  </si>
  <si>
    <t>Inspeccionar físicamente a la empresa que solicita la renovación o certificación</t>
  </si>
  <si>
    <t xml:space="preserve"> RR.HH., Transportación, Suministro,  Gerencia Financiera, Supervisoria genera de metales . </t>
  </si>
  <si>
    <r>
      <rPr>
        <b/>
        <sz val="16"/>
        <color theme="1"/>
        <rFont val="Century Gothic"/>
        <family val="2"/>
      </rPr>
      <t>% de solicitudes de certificaciones para la exportación de metales ferrosos o no ferrosos, chatarras y otros desechos procesadas</t>
    </r>
    <r>
      <rPr>
        <sz val="16"/>
        <color theme="1"/>
        <rFont val="Century Gothic"/>
        <family val="2"/>
      </rPr>
      <t xml:space="preserve"> (cantidad de solicitudes procesadas / cantidad total de solicitudes  recibidas)*100</t>
    </r>
  </si>
  <si>
    <t>Certificaciones aprobadas</t>
  </si>
  <si>
    <t xml:space="preserve">Verificar diariamente solicitudes en plataforma VUCE       </t>
  </si>
  <si>
    <r>
      <rPr>
        <b/>
        <sz val="16"/>
        <color theme="1"/>
        <rFont val="Century Gothic"/>
        <family val="2"/>
      </rPr>
      <t>Certificación del comercio y exportación de desperdicios de metales vía VUCE</t>
    </r>
    <r>
      <rPr>
        <sz val="16"/>
        <color theme="1"/>
        <rFont val="Century Gothic"/>
        <family val="2"/>
      </rPr>
      <t xml:space="preserve">
Análisis y procesamiento para de las solicitudes realizadas vía VUCE sobre comercio y exportación de desperdicios de metales.</t>
    </r>
  </si>
  <si>
    <t>P26-SDT-000-DAV-002</t>
  </si>
  <si>
    <r>
      <rPr>
        <b/>
        <sz val="16"/>
        <color theme="1"/>
        <rFont val="Century Gothic"/>
        <family val="2"/>
      </rPr>
      <t>% de exportaciones de sustancias controladas aprobadas para VUCE</t>
    </r>
    <r>
      <rPr>
        <sz val="16"/>
        <color theme="1"/>
        <rFont val="Century Gothic"/>
        <family val="2"/>
      </rPr>
      <t xml:space="preserve"> (cantidad de solicitudes aprobadas / cantidad total de solicitudes realizadas)*100</t>
    </r>
  </si>
  <si>
    <r>
      <rPr>
        <b/>
        <sz val="16"/>
        <color theme="1"/>
        <rFont val="Century Gothic"/>
        <family val="2"/>
      </rPr>
      <t xml:space="preserve">% de importaciones de sustancias controladas aprobadas para VUCE </t>
    </r>
    <r>
      <rPr>
        <sz val="16"/>
        <color theme="1"/>
        <rFont val="Century Gothic"/>
        <family val="2"/>
      </rPr>
      <t>(cantidad de solicitudes aprobadas / cantidad total de solicitudes realizadas)*100</t>
    </r>
  </si>
  <si>
    <t>Crear estadísticas ambientales de exportación de desechos de metales, bapu y transformadores.</t>
  </si>
  <si>
    <r>
      <rPr>
        <b/>
        <sz val="16"/>
        <color theme="1"/>
        <rFont val="Century Gothic"/>
        <family val="2"/>
      </rPr>
      <t xml:space="preserve">% de ejecución del plan anual para protección del medio ambiente </t>
    </r>
    <r>
      <rPr>
        <sz val="16"/>
        <color theme="1"/>
        <rFont val="Century Gothic"/>
        <family val="2"/>
      </rPr>
      <t>(cantidad de tareas ejecutadas / cantidad total de tareas planificadas)*100</t>
    </r>
    <r>
      <rPr>
        <b/>
        <sz val="16"/>
        <color rgb="FFFF0000"/>
        <rFont val="Century Gothic"/>
        <family val="2"/>
      </rPr>
      <t xml:space="preserve"> </t>
    </r>
  </si>
  <si>
    <t>Capacitar a los aforadores de los puertos de Haina y Caucedo.</t>
  </si>
  <si>
    <t xml:space="preserve">R.HH., Transportación, Suministro, Gerencia de Comunicación, Gerencia Financiera. </t>
  </si>
  <si>
    <r>
      <rPr>
        <b/>
        <sz val="16"/>
        <color theme="1"/>
        <rFont val="Century Gothic"/>
        <family val="2"/>
      </rPr>
      <t>Cantidad de campañas medioambientales planificadas</t>
    </r>
    <r>
      <rPr>
        <sz val="16"/>
        <color theme="1"/>
        <rFont val="Century Gothic"/>
        <family val="2"/>
      </rPr>
      <t xml:space="preserve"> (suma de campañas realizadas)</t>
    </r>
  </si>
  <si>
    <t>Lograr la sostenibilidad y conservación del ambiente</t>
  </si>
  <si>
    <t xml:space="preserve">Coordinar Jornadas de reforestación.                                                   </t>
  </si>
  <si>
    <r>
      <rPr>
        <b/>
        <sz val="16"/>
        <color theme="1"/>
        <rFont val="Century Gothic"/>
        <family val="2"/>
      </rPr>
      <t xml:space="preserve">Gestión ambiental </t>
    </r>
    <r>
      <rPr>
        <sz val="16"/>
        <color theme="1"/>
        <rFont val="Century Gothic"/>
        <family val="2"/>
      </rPr>
      <t xml:space="preserve">
Busca la planificación y coordinación de actividades para minimizar impactos negativos en el medio ambiente. Busca el uso sostenible de recursos, la reducción de residuos y la promoción de prácticas respetuosas con el entorno, contribuyendo a la sostenibilidad y conservación.</t>
    </r>
  </si>
  <si>
    <t>P26-SDT-000-DAV-001</t>
  </si>
  <si>
    <t>Departamento de Gestión y Procesos Operativos VUCE</t>
  </si>
  <si>
    <r>
      <rPr>
        <b/>
        <sz val="16"/>
        <color rgb="FF000000"/>
        <rFont val="Century Gothic"/>
        <family val="2"/>
      </rPr>
      <t>Cantidad de reportes de seguimiento a los organismos paraduanales</t>
    </r>
    <r>
      <rPr>
        <sz val="16"/>
        <color rgb="FF000000"/>
        <rFont val="Century Gothic"/>
        <family val="2"/>
      </rPr>
      <t xml:space="preserve"> (suma del total de reportes realizados)</t>
    </r>
  </si>
  <si>
    <t>Soporte y Coordinación:
-Asistencia técnica a externos y áreas internas de la DGA.</t>
  </si>
  <si>
    <r>
      <rPr>
        <b/>
        <sz val="16"/>
        <color rgb="FF000000"/>
        <rFont val="Century Gothic"/>
        <family val="2"/>
      </rPr>
      <t>Cantidad de visitas de seguimiento y análisis realizadas</t>
    </r>
    <r>
      <rPr>
        <sz val="16"/>
        <color rgb="FF000000"/>
        <rFont val="Century Gothic"/>
        <family val="2"/>
      </rPr>
      <t xml:space="preserve"> (suma del total de visitas)</t>
    </r>
  </si>
  <si>
    <r>
      <rPr>
        <b/>
        <sz val="16"/>
        <color rgb="FF000000"/>
        <rFont val="Century Gothic"/>
        <family val="2"/>
      </rPr>
      <t xml:space="preserve">Cantidad de servicios implementados </t>
    </r>
    <r>
      <rPr>
        <sz val="16"/>
        <color rgb="FF000000"/>
        <rFont val="Century Gothic"/>
        <family val="2"/>
      </rPr>
      <t>(suma total de procesos implementados)</t>
    </r>
  </si>
  <si>
    <t>Implementación de Procesos Simplificados</t>
  </si>
  <si>
    <r>
      <rPr>
        <b/>
        <sz val="16"/>
        <rFont val="Century Gothic"/>
        <family val="2"/>
      </rPr>
      <t>% de procesos simplificados y mejorados</t>
    </r>
    <r>
      <rPr>
        <sz val="16"/>
        <rFont val="Century Gothic"/>
        <family val="2"/>
      </rPr>
      <t xml:space="preserve"> (número de procesos simplificados y mejorados / número total de procesos evaluados)*100</t>
    </r>
  </si>
  <si>
    <t>Cumplimiento de los objetivos diarios y reducción en los tiempos y tener una sola plataforma.</t>
  </si>
  <si>
    <t>Levantamiento de Procesos Existentes</t>
  </si>
  <si>
    <r>
      <t xml:space="preserve">Gestión de procesos VUCE
</t>
    </r>
    <r>
      <rPr>
        <sz val="16"/>
        <color rgb="FF000000"/>
        <rFont val="Century Gothic"/>
        <family val="2"/>
      </rPr>
      <t>Levantamiento, simplificación e implementación de procesos y servicios de las diferentes organismos que intervienen en el comercio exterior dentro de la plataforma VUCE y soporte a las áreas internas de la DGA.</t>
    </r>
  </si>
  <si>
    <t>P26-SDT-GVC-DPV-001</t>
  </si>
  <si>
    <t>Sección de Soporte a las Instituciones Gubernamentales</t>
  </si>
  <si>
    <r>
      <rPr>
        <b/>
        <sz val="16"/>
        <rFont val="Century Gothic"/>
        <family val="2"/>
      </rPr>
      <t>% Reportes financieros enviados a los organismo externos</t>
    </r>
    <r>
      <rPr>
        <sz val="16"/>
        <rFont val="Century Gothic"/>
        <family val="2"/>
      </rPr>
      <t xml:space="preserve"> (Cantidad de reportes enviados/reportes solicitados)*100</t>
    </r>
  </si>
  <si>
    <t>Elaboración y envío de reportes financieros</t>
  </si>
  <si>
    <r>
      <rPr>
        <b/>
        <sz val="16"/>
        <rFont val="Century Gothic"/>
        <family val="2"/>
      </rPr>
      <t>% de gestión de firma digital a los organismo externos</t>
    </r>
    <r>
      <rPr>
        <sz val="16"/>
        <rFont val="Century Gothic"/>
        <family val="2"/>
      </rPr>
      <t xml:space="preserve"> (suma de las solicitudes de emisiones y renovaciones de firma digital, asistencia)</t>
    </r>
  </si>
  <si>
    <t>Asegurar la gestión del 100 % de las solicitudes de firmas digitales (emisión, renovación y asistencia) y la elaboración y envío oportuno del 100 % de los reportes financieros requeridos por los organismos externos, fortaleciendo la operatividad y confianza en la plataforma VUCE.</t>
  </si>
  <si>
    <t>Procesamiento de solicitudes de firma digital</t>
  </si>
  <si>
    <r>
      <t xml:space="preserve">Gestión y Reporte a Organismos Externos de la VUCE
</t>
    </r>
    <r>
      <rPr>
        <sz val="16"/>
        <color theme="1"/>
        <rFont val="Century Gothic"/>
        <family val="2"/>
      </rPr>
      <t>Gestión integral de solicitudes relacionadas con la emisión, renovación y asistencia técnica de firmas digitales, así como la elaboración y envío de reportes financieros a los organismos externos vinculados a la plataforma VUCE. Está orientado a garantizar la continuidad, transparencia y eficiencia en los procesos de comercio exterior, cumpliendo con las normativas y plazos establecidos.</t>
    </r>
  </si>
  <si>
    <t>P26-SDT-GVC-SSI-003</t>
  </si>
  <si>
    <r>
      <rPr>
        <b/>
        <sz val="16"/>
        <rFont val="Century Gothic"/>
        <family val="2"/>
      </rPr>
      <t xml:space="preserve">% de correos electrónicos atendidos: </t>
    </r>
    <r>
      <rPr>
        <sz val="16"/>
        <rFont val="Century Gothic"/>
        <family val="2"/>
      </rPr>
      <t>(Cant. Total de correos electrónicos respondidos/Cant. Total de correos electrónicos recibidos)x100</t>
    </r>
  </si>
  <si>
    <t>Alta satisfacción de los usuarios.</t>
  </si>
  <si>
    <t>Asignación y Priorización de Consultas</t>
  </si>
  <si>
    <r>
      <t xml:space="preserve">Eficiencia en la atención al cliente
</t>
    </r>
    <r>
      <rPr>
        <sz val="16"/>
        <color theme="1"/>
        <rFont val="Century Gothic"/>
        <family val="2"/>
      </rPr>
      <t>Busca gestionar de manera oportuna las respuestas a las consultas y solicitudes de los usuarios de la plataforma.</t>
    </r>
  </si>
  <si>
    <t>P26-SDT-GVC-SSI-002</t>
  </si>
  <si>
    <r>
      <rPr>
        <b/>
        <sz val="16"/>
        <rFont val="Century Gothic"/>
        <family val="2"/>
      </rPr>
      <t>Índice de Satisfacción del Usuario</t>
    </r>
    <r>
      <rPr>
        <sz val="16"/>
        <rFont val="Century Gothic"/>
        <family val="2"/>
      </rPr>
      <t>: Se mide a través de encuestas y retroalimentación de los usuarios y no tiene una fórmula matemática específica.</t>
    </r>
  </si>
  <si>
    <t>Seguimiento y Cierre de Solicitudes</t>
  </si>
  <si>
    <r>
      <rPr>
        <b/>
        <sz val="16"/>
        <rFont val="Century Gothic"/>
        <family val="2"/>
      </rPr>
      <t xml:space="preserve">% de llamadas contestadas dentro de 15 mins del SLA </t>
    </r>
    <r>
      <rPr>
        <sz val="16"/>
        <rFont val="Century Gothic"/>
        <family val="2"/>
      </rPr>
      <t xml:space="preserve">(cantidad de llamadas recibidas/cantidad total de llamadas) </t>
    </r>
  </si>
  <si>
    <t>Recepción y Registro de Consultas</t>
  </si>
  <si>
    <t>P26-SDT-GVC-SSI-001</t>
  </si>
  <si>
    <t>Gerencia Técnica</t>
  </si>
  <si>
    <t>Departamento de Inteligencia Comercial</t>
  </si>
  <si>
    <r>
      <t>% de sectores registrados</t>
    </r>
    <r>
      <rPr>
        <sz val="16"/>
        <color rgb="FF000000"/>
        <rFont val="Century Gothic"/>
        <family val="2"/>
      </rPr>
      <t xml:space="preserve"> (Cantidad de sectores registrados con descripciones mínimas / Cantidad de sectores planificados a actualizar)                               </t>
    </r>
    <r>
      <rPr>
        <b/>
        <sz val="16"/>
        <color rgb="FF000000"/>
        <rFont val="Century Gothic"/>
        <family val="2"/>
      </rPr>
      <t xml:space="preserve">                         </t>
    </r>
  </si>
  <si>
    <t xml:space="preserve">Base de datos de Mercancías con las descripciones necesarias para una correcta identificación de valores de referencia de mercancías idénticas o similares. </t>
  </si>
  <si>
    <t xml:space="preserve">EE2. Gestión de riesgos y control inteligente de operaciones aduaneras.  </t>
  </si>
  <si>
    <t>Revisar  los formularios de Registro de Solicitud de Productos y sus fichas técnicas; e incluir las informaciones relevantes para fines de valor.</t>
  </si>
  <si>
    <r>
      <t xml:space="preserve">Informe sobre elementos esenciales para determinar el valor de referencia                                                                                                             </t>
    </r>
    <r>
      <rPr>
        <sz val="16"/>
        <color theme="1"/>
        <rFont val="Century Gothic"/>
        <family val="2"/>
      </rPr>
      <t>Este identificará los componentes clave que pueden generar diferencias en el valor de una mercancía, contribuyendo a la aplicación de criterios técnicos y alertas preventivas en la gestión de riesgo.</t>
    </r>
  </si>
  <si>
    <t>P26-SDT-GTA-DIC-003</t>
  </si>
  <si>
    <r>
      <t xml:space="preserve">% de Informes realizados </t>
    </r>
    <r>
      <rPr>
        <sz val="16"/>
        <color rgb="FF000000"/>
        <rFont val="Century Gothic"/>
        <family val="2"/>
      </rPr>
      <t>(Cantidad de Informes realizados/cantidad de Informes planificados)</t>
    </r>
  </si>
  <si>
    <t>Informes sectoriales de interés, que permitan obtener datos relevantes sobre subvaluación o sobrevaloración de mercancías.</t>
  </si>
  <si>
    <t>Analizar información internacional relacionada con precios, estadísticas de comercio exterior y tendencias de fraude que puedan impactar la operatividad aduanera, mediante la consulta de bases de datos impositivas, aduaneras, de cotizaciones y mercados, así como fuentes públicas y privadas (Cámaras, Asociaciones, Entidades y publicaciones especializadas), con el objetivo de apoyar la gestión de riesgo valor y la implementación de alertas preventivas.</t>
  </si>
  <si>
    <r>
      <t xml:space="preserve">Informes Sectoriales y Análisis de Valores de Referencia                                                     </t>
    </r>
    <r>
      <rPr>
        <sz val="16"/>
        <color theme="1"/>
        <rFont val="Century Gothic"/>
        <family val="2"/>
      </rPr>
      <t>Elaboración de informes técnicos y análisis sectoriales sobre tendencias de precios internacionales, para identificar variaciones atípicas y generar insumos que apoyen la gestión de riesgos y el control del valor en aduanas.</t>
    </r>
  </si>
  <si>
    <t>P26-SDT-GTA-DIC-002</t>
  </si>
  <si>
    <r>
      <t xml:space="preserve">% productos registrados </t>
    </r>
    <r>
      <rPr>
        <sz val="16"/>
        <color rgb="FF000000"/>
        <rFont val="Century Gothic"/>
        <family val="2"/>
      </rPr>
      <t>(cantidad de códigos registrados / cantidad total de solicitudes)*100</t>
    </r>
  </si>
  <si>
    <t xml:space="preserve">Base de Datos de Mercancías (catálogo de productos) actualizada con criterios técnicos estandarizados, que sirva como insumo para análisis sectoriales, gestión de riesgos y apoyo al control del valor. </t>
  </si>
  <si>
    <t xml:space="preserve">
Diseñar y aplicar criterios técnicos para el registro de productos en el Catálogo. Validar y actualizar periódicamente la información registrada.</t>
  </si>
  <si>
    <r>
      <t xml:space="preserve">Administración de la Base de Datos de Mercancías y Valores de Referencia                                                                                                     </t>
    </r>
    <r>
      <rPr>
        <sz val="16"/>
        <color theme="1"/>
        <rFont val="Century Gothic"/>
        <family val="2"/>
      </rPr>
      <t>Consiste en gestionar y mantener actualizada la base de datos de productos utilizados en las operaciones de comercio, garantizando la mejora continua de la calidad de la información registrada. Incluye la validación, actualización y normalización de los datos, así como el mantenimiento de los valores de referencia asociados a los sectores previamente definidos por el área análisis e investigación de valores de referencia.</t>
    </r>
  </si>
  <si>
    <t>P26-SDT-GTA-DIC-001</t>
  </si>
  <si>
    <t>Monitorear: Supervisar información relevante.</t>
  </si>
  <si>
    <t>Comparar y Alertar: Comparar datos y actualizar alertas.</t>
  </si>
  <si>
    <t>Departamento de Propiedad Intelectual</t>
  </si>
  <si>
    <r>
      <rPr>
        <b/>
        <sz val="16"/>
        <rFont val="Century Gothic"/>
        <family val="2"/>
      </rPr>
      <t xml:space="preserve">% de fichas registradas en la plataforma </t>
    </r>
    <r>
      <rPr>
        <sz val="16"/>
        <rFont val="Century Gothic"/>
        <family val="2"/>
      </rPr>
      <t>(cantidad de fichas registradas en la plataforma / cantidad total de fichas)*100</t>
    </r>
  </si>
  <si>
    <t>Crucial para asegurar una cooperación eficaz entre las aduanas a nivel mundial, permitiendo que la República Dominicana comparta y acceda a información vital para combatir las infracciones a los derechos de propiedad intelectual en las operaciones aduaneras.</t>
  </si>
  <si>
    <t>Registrar Datos: Ingresar información en CENCOMM.</t>
  </si>
  <si>
    <r>
      <rPr>
        <b/>
        <sz val="16"/>
        <rFont val="Century Gothic"/>
        <family val="2"/>
      </rPr>
      <t xml:space="preserve">Registro de fichas en plataforma CENCOMM </t>
    </r>
    <r>
      <rPr>
        <sz val="16"/>
        <rFont val="Century Gothic"/>
        <family val="2"/>
      </rPr>
      <t xml:space="preserve">         
Registra y compare información relacionada con la propiedad intelectual. Esto puede incluir el intercambio de datos sobre mercancías sospechosas de infringir derechos de propiedad intelectual, alertas sobre actividades ilícitas, y otras informaciones relevantes para combatir el tráfico y la falsificación de productos relacionados con la propiedad intelectual.</t>
    </r>
  </si>
  <si>
    <t>P26-SDT-GTA-DPI-003</t>
  </si>
  <si>
    <t>Documentación: Registrar y auditar el proceso.</t>
  </si>
  <si>
    <t>Destino y Ejecución: Decidir y llevar a cabo destrucción o donación.</t>
  </si>
  <si>
    <r>
      <rPr>
        <b/>
        <sz val="16"/>
        <rFont val="Century Gothic"/>
        <family val="2"/>
      </rPr>
      <t>% actos de destrucción o donación realizados</t>
    </r>
    <r>
      <rPr>
        <sz val="16"/>
        <rFont val="Century Gothic"/>
        <family val="2"/>
      </rPr>
      <t xml:space="preserve"> (cantidad de actos de destrucción o donación realizados de acuerdos programados para realizar / cantidad total de actos de destrucción o donación realizados)*100</t>
    </r>
  </si>
  <si>
    <t>Este resultado garantiza que las mercancías que infringen derechos de propiedad intelectual no regresen al mercado y que se manejen conforme a la ley, al mismo tiempo que se mantiene un registro transparente y rastreable de cada operación.</t>
  </si>
  <si>
    <t>Revisión Legal: Evaluar mercancías y asegurar cumplimiento legal.</t>
  </si>
  <si>
    <r>
      <rPr>
        <b/>
        <sz val="16"/>
        <rFont val="Century Gothic"/>
        <family val="2"/>
      </rPr>
      <t>Destrucción o donación de mercancías luego de acuerdos o sentencias</t>
    </r>
    <r>
      <rPr>
        <sz val="16"/>
        <rFont val="Century Gothic"/>
        <family val="2"/>
      </rPr>
      <t xml:space="preserve">
Gestión de los procesos de destrucción y donación de mercancía garantizando el suso adecuado de bienes, ya sea su eliminación o su destino benéfico, cumpliendo con las disposiciones legales establecidas.</t>
    </r>
  </si>
  <si>
    <t>P26-SDT-GTA-DPI-002</t>
  </si>
  <si>
    <t>Asegurar la validez y precisión continua de los registro</t>
  </si>
  <si>
    <t>Verificar y actualizar la información de titulares para renovaciones.</t>
  </si>
  <si>
    <r>
      <rPr>
        <b/>
        <sz val="16"/>
        <rFont val="Century Gothic"/>
        <family val="2"/>
      </rPr>
      <t>% de solicitudes de registro titular y renovaciones aprobadas</t>
    </r>
    <r>
      <rPr>
        <sz val="16"/>
        <rFont val="Century Gothic"/>
        <family val="2"/>
      </rPr>
      <t xml:space="preserve"> (cantidad de solicitudes aprobadas / cantidad total de solicitudes de registro recibidas)*100</t>
    </r>
  </si>
  <si>
    <t>Protección aduanera de sus derechos de propiedad intelectual en la República Dominicana, facilitando la detección y retención de mercancías que infrinjan dichos derechos en puntos aduaneros.</t>
  </si>
  <si>
    <t>Gestionar y procesar solicitudes de registro de nuevos titulares.</t>
  </si>
  <si>
    <r>
      <rPr>
        <b/>
        <sz val="16"/>
        <rFont val="Century Gothic"/>
        <family val="2"/>
      </rPr>
      <t>Solicitud de registro de titular y renovaciones</t>
    </r>
    <r>
      <rPr>
        <sz val="16"/>
        <rFont val="Century Gothic"/>
        <family val="2"/>
      </rPr>
      <t xml:space="preserve">
Proceso para solicitar y actualizar la información del titular, facilitando la gestión de registros y asegurando la validez continua de la información.</t>
    </r>
  </si>
  <si>
    <t>P26-SDT-GTA-DPI-001</t>
  </si>
  <si>
    <t>Normas de Origen/ RRHH</t>
  </si>
  <si>
    <t>Departamento de Normas de Origen</t>
  </si>
  <si>
    <r>
      <rPr>
        <b/>
        <sz val="16"/>
        <color theme="1"/>
        <rFont val="Century Gothic"/>
        <family val="2"/>
      </rPr>
      <t>% de solicitudes de créditos respondidos</t>
    </r>
    <r>
      <rPr>
        <sz val="16"/>
        <color theme="1"/>
        <rFont val="Century Gothic"/>
        <family val="2"/>
      </rPr>
      <t xml:space="preserve"> (cantidad de solicitudes de crédito respondidas / cantidad total de solicitudes de crédito recibidas)*100</t>
    </r>
  </si>
  <si>
    <t>Aprobación y/o negación de créditos A posteriori  para futura importación al amparo de los TLC, conforme a los  requisitos negociados.</t>
  </si>
  <si>
    <t>Analizar declaraciones y secuencias, con el objetivo de validar que la información suministrada contrasta con las normas de origen de los TLC.</t>
  </si>
  <si>
    <r>
      <rPr>
        <b/>
        <sz val="16"/>
        <color theme="1"/>
        <rFont val="Century Gothic"/>
        <family val="2"/>
      </rPr>
      <t xml:space="preserve">Solicitud y análisis de aplicación de tratamiento arancelario   preferencial  a posteriori
</t>
    </r>
    <r>
      <rPr>
        <sz val="16"/>
        <color theme="1"/>
        <rFont val="Century Gothic"/>
        <family val="2"/>
      </rPr>
      <t>Implica pedir y evaluar retrospectivamente la aplicación de beneficios arancelarios especiales. Este proceso verifica la adecuada utilización de tratamientos preferenciales después de la transacción, asegurando la conformidad con acuerdos comerciales.</t>
    </r>
  </si>
  <si>
    <t>P26-SDT-GTA-DNO-005</t>
  </si>
  <si>
    <r>
      <rPr>
        <b/>
        <sz val="16"/>
        <color theme="1"/>
        <rFont val="Century Gothic"/>
        <family val="2"/>
      </rPr>
      <t>% de empresas requisas por las aduanas de los países parte</t>
    </r>
    <r>
      <rPr>
        <sz val="16"/>
        <color theme="1"/>
        <rFont val="Century Gothic"/>
        <family val="2"/>
      </rPr>
      <t xml:space="preserve"> (cantidad de solicitudes respondidas / cantidad total de solicitudes de empresas recibidas)*100</t>
    </r>
  </si>
  <si>
    <r>
      <rPr>
        <b/>
        <sz val="16"/>
        <color theme="1"/>
        <rFont val="Century Gothic"/>
        <family val="2"/>
      </rPr>
      <t xml:space="preserve">% de empresas analizadas </t>
    </r>
    <r>
      <rPr>
        <sz val="16"/>
        <color theme="1"/>
        <rFont val="Century Gothic"/>
        <family val="2"/>
      </rPr>
      <t>(cantidad de empresas analizadas / cantidad total de empresas por analizar)*100</t>
    </r>
  </si>
  <si>
    <t>Fortalecimiento del Control A posteriori establecido en los acuerdos comerciales.</t>
  </si>
  <si>
    <t xml:space="preserve">Comprobar cumplimiento de las normas de origen de productos exportados o importados </t>
  </si>
  <si>
    <r>
      <rPr>
        <b/>
        <sz val="16"/>
        <color theme="1"/>
        <rFont val="Century Gothic"/>
        <family val="2"/>
      </rPr>
      <t>Verificaciones a posteriori</t>
    </r>
    <r>
      <rPr>
        <sz val="16"/>
        <color theme="1"/>
        <rFont val="Century Gothic"/>
        <family val="2"/>
      </rPr>
      <t xml:space="preserve">
Evaluaciones realizadas después de una transacción o proceso para confirmar la conformidad con normativas o acuerdos. </t>
    </r>
  </si>
  <si>
    <t>P26-SDT-GTA-DNO-004</t>
  </si>
  <si>
    <r>
      <rPr>
        <b/>
        <sz val="16"/>
        <color theme="1"/>
        <rFont val="Century Gothic"/>
        <family val="2"/>
      </rPr>
      <t>% de consultas respondidas vía correo electrónico</t>
    </r>
    <r>
      <rPr>
        <sz val="16"/>
        <color theme="1"/>
        <rFont val="Century Gothic"/>
        <family val="2"/>
      </rPr>
      <t xml:space="preserve"> (cantidad de consultas respondidas / cantidad total consultas recibidas)*100</t>
    </r>
  </si>
  <si>
    <t>Dar respuestas.</t>
  </si>
  <si>
    <t>Atender consultas arancelarias, consultas de países parte de los acuerdos y solicitudes de información de los Tratados de Libre Comercio.</t>
  </si>
  <si>
    <r>
      <rPr>
        <b/>
        <sz val="16"/>
        <color theme="1"/>
        <rFont val="Century Gothic"/>
        <family val="2"/>
      </rPr>
      <t xml:space="preserve">Consultas vía correo electrónico
</t>
    </r>
    <r>
      <rPr>
        <sz val="16"/>
        <color theme="1"/>
        <rFont val="Century Gothic"/>
        <family val="2"/>
      </rPr>
      <t>Analizar y responder consultas realizadas por los contribuyentes vía correo electrónico.</t>
    </r>
  </si>
  <si>
    <t>P26-SDT-GTA-DNO-003</t>
  </si>
  <si>
    <r>
      <rPr>
        <b/>
        <sz val="16"/>
        <color theme="1"/>
        <rFont val="Century Gothic"/>
        <family val="2"/>
      </rPr>
      <t xml:space="preserve">Cantidad de empresas remitidas a la Gerencia de Fiscalización para reliquidar </t>
    </r>
    <r>
      <rPr>
        <sz val="16"/>
        <color theme="1"/>
        <rFont val="Century Gothic"/>
        <family val="2"/>
      </rPr>
      <t>(sumatoria de empresas remitidas)</t>
    </r>
  </si>
  <si>
    <t>P26-SDT-GTA-DNO-002</t>
  </si>
  <si>
    <r>
      <rPr>
        <b/>
        <sz val="16"/>
        <rFont val="Century Gothic"/>
        <family val="2"/>
      </rPr>
      <t>Cantidad de certificaciones otorgadas</t>
    </r>
    <r>
      <rPr>
        <sz val="16"/>
        <rFont val="Century Gothic"/>
        <family val="2"/>
      </rPr>
      <t xml:space="preserve"> (sumatoria de certificaciones otorgadas)</t>
    </r>
  </si>
  <si>
    <t>Certificaciones otorgadas</t>
  </si>
  <si>
    <t>Verificar cumplimento de las normas de origen de la exportaciones y/o importaciones que realicen las empresas solicitantes.</t>
  </si>
  <si>
    <r>
      <rPr>
        <b/>
        <sz val="16"/>
        <color theme="1"/>
        <rFont val="Century Gothic"/>
        <family val="2"/>
      </rPr>
      <t>Certificación de Exportador Autorizado a Efectos de Origen</t>
    </r>
    <r>
      <rPr>
        <sz val="16"/>
        <color theme="1"/>
        <rFont val="Century Gothic"/>
        <family val="2"/>
      </rPr>
      <t xml:space="preserve">
Acreditación oficial otorgada a un exportador que cumple con los requisitos de origen establecidos en acuerdos comerciales. Facilita la circulación de mercancías al agilizar trámites aduaneros y garantizar la autenticidad de la procedencia de los productos.</t>
    </r>
  </si>
  <si>
    <t>P26-SDT-GTA-DNO-001</t>
  </si>
  <si>
    <t xml:space="preserve">Departamento de Exoneraciones </t>
  </si>
  <si>
    <r>
      <rPr>
        <b/>
        <sz val="16"/>
        <color theme="1"/>
        <rFont val="Century Gothic"/>
        <family val="2"/>
      </rPr>
      <t>Tiempo de respuesta para procesar  las solicitudes de entregas provisionales</t>
    </r>
    <r>
      <rPr>
        <sz val="16"/>
        <color theme="1"/>
        <rFont val="Century Gothic"/>
        <family val="2"/>
      </rPr>
      <t xml:space="preserve"> (suma de los tiempos de respuesta de todas las solicitudes / número total de solicitudes) 1 (días hábiles)</t>
    </r>
  </si>
  <si>
    <t>Notificar al solicitante sobre la documentación requerida para la conformación de expedientes (En caso de ser necesario)</t>
  </si>
  <si>
    <t>Analizar y validar, en coordinación con el superior inmediato, el curso de los expedientes de entrega provisional recibidos</t>
  </si>
  <si>
    <t>Departamento de Exoneraciones / Entrega Provisional</t>
  </si>
  <si>
    <r>
      <rPr>
        <b/>
        <sz val="16"/>
        <color theme="1"/>
        <rFont val="Century Gothic"/>
        <family val="2"/>
      </rPr>
      <t>% entregas provisionales procesadas</t>
    </r>
    <r>
      <rPr>
        <sz val="16"/>
        <color theme="1"/>
        <rFont val="Century Gothic"/>
        <family val="2"/>
      </rPr>
      <t xml:space="preserve"> (cantidad de solicitudes entregas provisionales procesadas / cantidad total de solicitudes de entregas provisionales recibidas)*100</t>
    </r>
  </si>
  <si>
    <t>Establecer un modelo de gestión orientada a resultados y  calidad en los servicios.</t>
  </si>
  <si>
    <t>Recibir, procesar y/o aplicar las solicitudes de entrega provisional, de acuerdo con la base legal que le corresponda en el sistema SIGA</t>
  </si>
  <si>
    <r>
      <rPr>
        <b/>
        <sz val="16"/>
        <color theme="1"/>
        <rFont val="Century Gothic"/>
        <family val="2"/>
      </rPr>
      <t xml:space="preserve">Ejecutar en el sistema la solicitudes de entregas provisionales de las empresas publico y privadas  </t>
    </r>
    <r>
      <rPr>
        <sz val="16"/>
        <color theme="1"/>
        <rFont val="Century Gothic"/>
        <family val="2"/>
      </rPr>
      <t xml:space="preserve">
Procesamiento eficiente de las solicitudes de entregas provisionales, asegurando la correcta gestión y control de los recursos para proyectos y operaciones específicas en un marco establecido. </t>
    </r>
  </si>
  <si>
    <t>P26-SDT-GTA-DXS-004</t>
  </si>
  <si>
    <t>Validación y coordinación: Validar documentos y coordinar el proceso de aplicación de las leyes 146-00 y 168-67 mediante el análisis de documentos</t>
  </si>
  <si>
    <t>Departamento de Exoneraciones</t>
  </si>
  <si>
    <r>
      <rPr>
        <b/>
        <sz val="16"/>
        <color theme="1"/>
        <rFont val="Century Gothic"/>
        <family val="2"/>
      </rPr>
      <t>Tiempo de respuesta para tramitar las solicitudes de exoneraciones de ajuares de hogar y vehículos</t>
    </r>
    <r>
      <rPr>
        <sz val="16"/>
        <color theme="1"/>
        <rFont val="Century Gothic"/>
        <family val="2"/>
      </rPr>
      <t xml:space="preserve"> (suma de los tiempos de respuesta de todas las solicitudes / número total de solicitudes) 1 (días hábiles)</t>
    </r>
  </si>
  <si>
    <t>Entrevistas y formalización: Realizar entrevistas a los interesados, recolectar firmas de los encargados y redactar una carta de compromiso si falta alguna documentación para agilizar el proceso.</t>
  </si>
  <si>
    <t>Departamento de Exoneraciones /Mudanza y Vehículo</t>
  </si>
  <si>
    <r>
      <rPr>
        <b/>
        <sz val="16"/>
        <color theme="1"/>
        <rFont val="Century Gothic"/>
        <family val="2"/>
      </rPr>
      <t xml:space="preserve">% de exoneraciones aprobadas de vehículos y ajuares del hogar </t>
    </r>
    <r>
      <rPr>
        <sz val="16"/>
        <color theme="1"/>
        <rFont val="Century Gothic"/>
        <family val="2"/>
      </rPr>
      <t>(cantidad de exoneraciones aprobadas / cantidad total de solicitudes recibidas)*100</t>
    </r>
  </si>
  <si>
    <t>Confirmación e identificación: Confirmar la identidad de los solicitantes en diferentes sistemas para asegurar que no hayan aplicado anteriormente</t>
  </si>
  <si>
    <r>
      <rPr>
        <b/>
        <sz val="16"/>
        <color theme="1"/>
        <rFont val="Century Gothic"/>
        <family val="2"/>
      </rPr>
      <t>Autorización de Exoneración parcial de vehículo y ajuares del hogar para aplicar en el puerto</t>
    </r>
    <r>
      <rPr>
        <sz val="16"/>
        <color theme="1"/>
        <rFont val="Century Gothic"/>
        <family val="2"/>
      </rPr>
      <t xml:space="preserve">
Permite la aplicación de beneficios fiscales específicos en el puerto para personas que vienen a residir en el país.</t>
    </r>
  </si>
  <si>
    <t>P26-SDT-GTA-DXS-003</t>
  </si>
  <si>
    <t>Proyectos administrativos que aseguren la calidad de los servicios relacionados con las exoneraciones</t>
  </si>
  <si>
    <t xml:space="preserve">Registro y Control de los oficios internos y externos correspondientes a exoneraciones. </t>
  </si>
  <si>
    <t>Departamento de Exoneraciones /Área Administrativa</t>
  </si>
  <si>
    <r>
      <rPr>
        <b/>
        <sz val="16"/>
        <color theme="1"/>
        <rFont val="Century Gothic"/>
        <family val="2"/>
      </rPr>
      <t>Nivel de cumplimiento a solicitudes respondidas</t>
    </r>
    <r>
      <rPr>
        <sz val="16"/>
        <color theme="1"/>
        <rFont val="Century Gothic"/>
        <family val="2"/>
      </rPr>
      <t xml:space="preserve"> (número de solicitudes respondidas / número total de solicitudes recibidas)*100</t>
    </r>
  </si>
  <si>
    <t>Dar la aprobación final mediante el SIGA para el cierre de las exoneraciones definitivas trabajadas en el área de aplicaciones.</t>
  </si>
  <si>
    <r>
      <rPr>
        <b/>
        <sz val="16"/>
        <color theme="1"/>
        <rFont val="Century Gothic"/>
        <family val="2"/>
      </rPr>
      <t xml:space="preserve">Requerimientos Administrativos internos y externos </t>
    </r>
    <r>
      <rPr>
        <sz val="16"/>
        <color theme="1"/>
        <rFont val="Century Gothic"/>
        <family val="2"/>
      </rPr>
      <t xml:space="preserve">
Busca medir la respuesta a los requerimientos recibidos por las instituciones internas.</t>
    </r>
  </si>
  <si>
    <t>P26-SDT-GTA-DXS-002</t>
  </si>
  <si>
    <t>Aprobar o rechazar solicitudes según aplique</t>
  </si>
  <si>
    <t>Revisar y depurar solicitudes recibidas</t>
  </si>
  <si>
    <r>
      <rPr>
        <b/>
        <sz val="16"/>
        <color theme="1"/>
        <rFont val="Century Gothic"/>
        <family val="2"/>
      </rPr>
      <t>Cantidad de exenciones aplicadas</t>
    </r>
    <r>
      <rPr>
        <sz val="16"/>
        <color theme="1"/>
        <rFont val="Century Gothic"/>
        <family val="2"/>
      </rPr>
      <t xml:space="preserve"> (Sumatoria de exenciones aplicadas)</t>
    </r>
  </si>
  <si>
    <t>Establecer un proceso eficiente para la aprobación diaria de solicitudes de exención de derechos e impuestos a mercancías del sector agrícola y aerolíneas, a través de VUCE, con una revisión rigurosa para garantizar la conformidad documental y facilitar el comercio en un entorno digital.</t>
  </si>
  <si>
    <t>Recibir solicitudes</t>
  </si>
  <si>
    <r>
      <rPr>
        <b/>
        <sz val="16"/>
        <color theme="1"/>
        <rFont val="Century Gothic"/>
        <family val="2"/>
      </rPr>
      <t>Aplicación de las exenciones</t>
    </r>
    <r>
      <rPr>
        <sz val="16"/>
        <color theme="1"/>
        <rFont val="Century Gothic"/>
        <family val="2"/>
      </rPr>
      <t xml:space="preserve">
Consiste en la aplicación en sistema de las distintas exenciones autorizadas para los procesos de importación recibidas a través de VUCE , Ministerio de Hacienda u otra entidad relacionada al proceso, donde incluyen las siguientes:
- Aplicación de exención de derechos e impuestos de importación a mercancías del sector agropecuario y aerolíneas a través de VUCE
- Exenciones aplicadas para las importaciones del sector agropecuario  (MA /JAD).
- Exoneraciones aplicadas mediante el Ministerio de Hacienda.
- Aplicación de incentivo de vehículos de energía no convencional.
- Aplicación de solicitudes de Impuesto Único Militar.
- Aplicación de solicitudes de tratamiento especial a la importación de equipos acuáticos.
- Otro tipo de aplicación recibido acorde a las leyes y normativas vigentes. </t>
    </r>
  </si>
  <si>
    <t>P26-SDT-GTA-DXS-001</t>
  </si>
  <si>
    <t>Perfeccionar los procesos de análisis e investigación de valores de referencia mediante la implementación de metodologías avanzadas y la generación de reportes periódicos que faciliten la toma de decisiones basada en datos confiables.</t>
  </si>
  <si>
    <t>Gerencia Técnica Aduanera</t>
  </si>
  <si>
    <r>
      <t xml:space="preserve">% de actualización del Catálogo de Productos con criterios estandarizados y datos verificados </t>
    </r>
    <r>
      <rPr>
        <sz val="16"/>
        <color rgb="FF000000"/>
        <rFont val="Century Gothic"/>
        <family val="2"/>
      </rPr>
      <t xml:space="preserve">(Cantidad de registros actualizados y verificados / Cantidad total de registros en el Catalogo de Productos)×100   </t>
    </r>
    <r>
      <rPr>
        <b/>
        <sz val="16"/>
        <color rgb="FF000000"/>
        <rFont val="Century Gothic"/>
        <family val="2"/>
      </rPr>
      <t xml:space="preserve">                                                             </t>
    </r>
  </si>
  <si>
    <t xml:space="preserve">Disponer de una base de datos actualizada y confiable, complementada con informes analíticos periódicos que permitan identificar tendencias y riesgos en la valoración aduanera. </t>
  </si>
  <si>
    <t>Actualizar la Base de Datos de Mercancías (Catálogo de Productos), garantizando la integridad, coherencia y estandarización de la información para su uso en análisis estratégicos.</t>
  </si>
  <si>
    <r>
      <t xml:space="preserve">Continuar la implementación del Departamento de Inteligencia </t>
    </r>
    <r>
      <rPr>
        <sz val="16"/>
        <color theme="1"/>
        <rFont val="Century Gothic"/>
        <family val="2"/>
      </rPr>
      <t>Comercial  Fortalecer las capacidades del Departamento de Inteligencia Comercial mediante la mejora de sus herramientas y procesos clave, orientados a la gestión eficiente de información estratégica para la toma de decisiones.  Incluye la actualización de la Base de Datos de Mercancías (Catálogo de Productos) y el perfeccionamiento de los análisis e investigaciones de valores de referencia.</t>
    </r>
  </si>
  <si>
    <t>P26-SDT-GTA-000-003</t>
  </si>
  <si>
    <t>Dar seguimiento a las empresas que ya se acogieron al programa y aquellas que no se acogieron y fueron remitidos a Fiscalización</t>
  </si>
  <si>
    <r>
      <t xml:space="preserve"> </t>
    </r>
    <r>
      <rPr>
        <sz val="16"/>
        <color theme="1"/>
        <rFont val="Century Gothic"/>
        <family val="2"/>
      </rPr>
      <t xml:space="preserve">Elaborar informes sobre avances y resultados del Programa. </t>
    </r>
  </si>
  <si>
    <r>
      <t xml:space="preserve"> </t>
    </r>
    <r>
      <rPr>
        <sz val="16"/>
        <color theme="1"/>
        <rFont val="Century Gothic"/>
        <family val="2"/>
      </rPr>
      <t xml:space="preserve">Incorporar nuevas empresas previamente evaluadas al Programa. </t>
    </r>
  </si>
  <si>
    <r>
      <t xml:space="preserve"> </t>
    </r>
    <r>
      <rPr>
        <b/>
        <sz val="16"/>
        <color theme="1"/>
        <rFont val="Century Gothic"/>
        <family val="2"/>
      </rPr>
      <t xml:space="preserve">% de empresas acogidas formalmente al Programa respecto al total invitado   </t>
    </r>
    <r>
      <rPr>
        <sz val="16"/>
        <color theme="1"/>
        <rFont val="Century Gothic"/>
        <family val="2"/>
      </rPr>
      <t xml:space="preserve">(Cantidad de empresas acogidas formalmente / Cantidad total de empresas invitadas)×100        </t>
    </r>
    <r>
      <rPr>
        <b/>
        <sz val="16"/>
        <color theme="1"/>
        <rFont val="Century Gothic"/>
        <family val="2"/>
      </rPr>
      <t xml:space="preserve">                                         </t>
    </r>
  </si>
  <si>
    <t>Empresas participantes aplican correctamente los criterios establecidos en los artículos 1 y 8 del Acuerdo de Valoración en Aduana de la OMC, reduciendo riesgos de incumplimiento y garantizando la exactitud en la determinación de los ingresos tributarios.</t>
  </si>
  <si>
    <r>
      <t xml:space="preserve"> </t>
    </r>
    <r>
      <rPr>
        <sz val="16"/>
        <color theme="1"/>
        <rFont val="Century Gothic"/>
        <family val="2"/>
      </rPr>
      <t>EE1. Facilitación y eficiencia del comercio exterior</t>
    </r>
  </si>
  <si>
    <r>
      <t xml:space="preserve"> </t>
    </r>
    <r>
      <rPr>
        <sz val="16"/>
        <color theme="1"/>
        <rFont val="Century Gothic"/>
        <family val="2"/>
      </rPr>
      <t xml:space="preserve">Realizar sesiones de orientación y asistencia técnica a empresas participantes. </t>
    </r>
    <r>
      <rPr>
        <sz val="16"/>
        <color rgb="FFFF0000"/>
        <rFont val="Century Gothic"/>
        <family val="2"/>
      </rPr>
      <t xml:space="preserve">   </t>
    </r>
  </si>
  <si>
    <r>
      <rPr>
        <b/>
        <sz val="16"/>
        <color theme="1"/>
        <rFont val="Century Gothic"/>
        <family val="2"/>
      </rPr>
      <t xml:space="preserve">Fortalecer el Programa de Cumplimiento Voluntario                            </t>
    </r>
    <r>
      <rPr>
        <sz val="16"/>
        <color theme="1"/>
        <rFont val="Century Gothic"/>
        <family val="2"/>
      </rPr>
      <t>Continuar garantizando el acompañamiento técnico a las empresas en la correcta interpretación y aplicación del Acuerdo de Valoración en Aduana de la OMC, con énfasis en cánones y derechos de licencia.</t>
    </r>
    <r>
      <rPr>
        <sz val="16"/>
        <color rgb="FFFF0000"/>
        <rFont val="Century Gothic"/>
        <family val="2"/>
      </rPr>
      <t xml:space="preserve">                                                                                                                               </t>
    </r>
  </si>
  <si>
    <t>P26-SDT-GTA-000-002</t>
  </si>
  <si>
    <t xml:space="preserve">Relaciones Internacionales/ Departamento de Legal. </t>
  </si>
  <si>
    <t>Departamento Negociación y Relaciones Internacionales</t>
  </si>
  <si>
    <r>
      <t xml:space="preserve">% de acuerdos Implementados </t>
    </r>
    <r>
      <rPr>
        <sz val="16"/>
        <color theme="1"/>
        <rFont val="Century Gothic"/>
        <family val="2"/>
      </rPr>
      <t>(cantidad de acuerdos implementados/ cantidad de acuerdos evaluados) *100</t>
    </r>
  </si>
  <si>
    <t>Correcta implementación de lo estipulado en los acuerdos.</t>
  </si>
  <si>
    <t>Evaluar y asesorar los resultados emergentes de su aplicación en las áreas competentes, y en su caso, proponer enmiendas. Mantener actualizada la documentación e información.</t>
  </si>
  <si>
    <r>
      <t xml:space="preserve">Implementación de los acuerdos firmados por la DGA </t>
    </r>
    <r>
      <rPr>
        <sz val="16"/>
        <color theme="1"/>
        <rFont val="Century Gothic"/>
        <family val="2"/>
      </rPr>
      <t>Seguimiento técnico y administrativo sobre la aplicación de los acuerdos de las cuales somos signatarios</t>
    </r>
    <r>
      <rPr>
        <b/>
        <sz val="16"/>
        <color theme="1"/>
        <rFont val="Century Gothic"/>
        <family val="2"/>
      </rPr>
      <t>.</t>
    </r>
  </si>
  <si>
    <t>P26-SDT-000-DRI-005</t>
  </si>
  <si>
    <t>Relaciones Internacionales/Departamento de eventos / Dpto. DGA</t>
  </si>
  <si>
    <r>
      <rPr>
        <b/>
        <sz val="16"/>
        <color theme="1"/>
        <rFont val="Century Gothic"/>
        <family val="2"/>
      </rPr>
      <t xml:space="preserve">% de asistencia técnicas interinstitucionales realizadas </t>
    </r>
    <r>
      <rPr>
        <sz val="16"/>
        <color theme="1"/>
        <rFont val="Century Gothic"/>
        <family val="2"/>
      </rPr>
      <t>(cantidad de capacitaciones realizadas/ cantidad de   capacitaciones ofertadas) *100</t>
    </r>
  </si>
  <si>
    <t>Concretizar las relaciones internacionales con el comercio exterior y la entidades aduaneras a través de la educación continua.</t>
  </si>
  <si>
    <t>Dirigir agenda internacional sobre temas aduaneros a ser ejecutado por funcionarios en reuniones, talleres, cursos y otras actividades de carácter internacional.</t>
  </si>
  <si>
    <r>
      <rPr>
        <b/>
        <sz val="16"/>
        <color theme="1"/>
        <rFont val="Century Gothic"/>
        <family val="2"/>
      </rPr>
      <t>Asistencia técnica interinstitucionales e internacionales</t>
    </r>
    <r>
      <rPr>
        <sz val="16"/>
        <color theme="1"/>
        <rFont val="Century Gothic"/>
        <family val="2"/>
      </rPr>
      <t xml:space="preserve"> Coordinación de programas en colaboración con distintas instituciones dirigidos a técnicos, agregados comerciales del servicio exterior y colaboradores de la Direccion General de Aduanas.</t>
    </r>
  </si>
  <si>
    <t>P26-SDT-000-DRI-004</t>
  </si>
  <si>
    <t xml:space="preserve">Relaciones Internacionales/Departamento de eventos </t>
  </si>
  <si>
    <r>
      <rPr>
        <b/>
        <sz val="16"/>
        <color theme="1"/>
        <rFont val="Century Gothic"/>
        <family val="2"/>
      </rPr>
      <t>Cantidad de actividades realizadas</t>
    </r>
    <r>
      <rPr>
        <sz val="16"/>
        <color theme="1"/>
        <rFont val="Century Gothic"/>
        <family val="2"/>
      </rPr>
      <t xml:space="preserve"> (suma de las actividades)</t>
    </r>
  </si>
  <si>
    <t>Realizar las actividades de los días de las aduanas tanto nacional como internacional</t>
  </si>
  <si>
    <t>Coordinación de la logística y montaje de los eventos del día nacional e internacional de las aduanas junto con las áreas correspondiente.</t>
  </si>
  <si>
    <r>
      <rPr>
        <b/>
        <sz val="16"/>
        <color theme="1"/>
        <rFont val="Century Gothic"/>
        <family val="2"/>
      </rPr>
      <t xml:space="preserve">Actividad de los días internacional y nacional de las Aduanas  </t>
    </r>
    <r>
      <rPr>
        <sz val="16"/>
        <color theme="1"/>
        <rFont val="Century Gothic"/>
        <family val="2"/>
      </rPr>
      <t xml:space="preserve">
Actividades para celebrar y destacar el papel crucial de las aduanas en la facilitación del comercio, resaltando la importancia de una gestión aduanera eficiente y moderna.  </t>
    </r>
  </si>
  <si>
    <t>P26-SDT-000-DRI-003</t>
  </si>
  <si>
    <t>Respuestas de las  comunicaciones recibidas del MIREX, OMA y OMC</t>
  </si>
  <si>
    <t xml:space="preserve">Mediación entre la DGA y los organismos nacionales e internacionales.                                   </t>
  </si>
  <si>
    <t>Relaciones Internacionales/ Gerencia Legal</t>
  </si>
  <si>
    <r>
      <rPr>
        <b/>
        <sz val="16"/>
        <color theme="1"/>
        <rFont val="Century Gothic"/>
        <family val="2"/>
      </rPr>
      <t>Cantidad de nuevos acuerdos firmados</t>
    </r>
    <r>
      <rPr>
        <sz val="16"/>
        <color theme="1"/>
        <rFont val="Century Gothic"/>
        <family val="2"/>
      </rPr>
      <t xml:space="preserve"> (suma de acuerdos firmados)</t>
    </r>
  </si>
  <si>
    <t>Concretizar la firma entre las partes, con un desarrollo estipulado de los acuerdos establecidos con las partes interesadas realizando un correcto seguimiento.</t>
  </si>
  <si>
    <t xml:space="preserve">Formulación  de borradores de los nuevos acuerdos conjunto a jurídica                                           </t>
  </si>
  <si>
    <r>
      <rPr>
        <b/>
        <sz val="16"/>
        <color theme="1"/>
        <rFont val="Century Gothic"/>
        <family val="2"/>
      </rPr>
      <t>Acuerdos firmados entre DGA y otros organismos internacionales</t>
    </r>
    <r>
      <rPr>
        <sz val="16"/>
        <color theme="1"/>
        <rFont val="Century Gothic"/>
        <family val="2"/>
      </rPr>
      <t xml:space="preserve">
Gestionar la elaboración y firma de acuerdos que establezcan la colaboración para fortalecer la gestión aduanera. Estos acuerdos fomentan la cooperación, intercambio de información y mejores prácticas para mejorar la eficiencia y seguridad en el comercio internacional.</t>
    </r>
  </si>
  <si>
    <t>P26-SDT-000-DRI-002</t>
  </si>
  <si>
    <t xml:space="preserve">Relaciones internacionales/Departamento de eventos </t>
  </si>
  <si>
    <r>
      <t xml:space="preserve">% actividades de fortalecimiento de relaciones internacionales ejecutadas </t>
    </r>
    <r>
      <rPr>
        <sz val="16"/>
        <color theme="1"/>
        <rFont val="Century Gothic"/>
        <family val="2"/>
      </rPr>
      <t>(Cantidad de actividades ejecutadas/ cantidad de actividades por realizar )*100</t>
    </r>
  </si>
  <si>
    <t xml:space="preserve">Establecer alianzas con otros estados en materia aduanera, actividades internacionales para estrechar los lazos comerciales. </t>
  </si>
  <si>
    <t>Participación y ejecución de  reuniones, eventos, y/o negociaciones comerciales de carácter internacional.</t>
  </si>
  <si>
    <r>
      <t xml:space="preserve">Fortalecimiento de las Relaciones Internacionales en relación a la DGA </t>
    </r>
    <r>
      <rPr>
        <sz val="16"/>
        <color theme="1"/>
        <rFont val="Century Gothic"/>
        <family val="2"/>
      </rPr>
      <t xml:space="preserve">Promover acceso a los mercados internacionales, fomentando el comercio y la inversión extranjera directa </t>
    </r>
  </si>
  <si>
    <t>P26-SDT-000-DRI-001</t>
  </si>
  <si>
    <t>Organización, Ejecución de Talleres y Evaluación y Seguimiento de Capacidades</t>
  </si>
  <si>
    <t>Desarrollo de Contenidos Formativos</t>
  </si>
  <si>
    <t>Equipo OEA</t>
  </si>
  <si>
    <t>Departamento de Operador Económico Autorizado</t>
  </si>
  <si>
    <r>
      <rPr>
        <b/>
        <sz val="16"/>
        <color theme="1"/>
        <rFont val="Century Gothic"/>
        <family val="2"/>
      </rPr>
      <t>Cantidad de Talleres y Capacitaciones relativas al OEA y otros temas del comercio exterior</t>
    </r>
    <r>
      <rPr>
        <sz val="16"/>
        <color theme="1"/>
        <rFont val="Century Gothic"/>
        <family val="2"/>
      </rPr>
      <t xml:space="preserve"> (suma de talleres de capacitación realizados)</t>
    </r>
  </si>
  <si>
    <t xml:space="preserve">Establecer un modelo de gestión orientada a la facilitación y seguridad del comercio internacional. </t>
  </si>
  <si>
    <t>Identificación de Necesidades de Capacitación</t>
  </si>
  <si>
    <r>
      <rPr>
        <b/>
        <sz val="16"/>
        <rFont val="Century Gothic"/>
        <family val="2"/>
      </rPr>
      <t>Talleres y Capacitaciones relativas al OEA y otros temas del comercio exterior</t>
    </r>
    <r>
      <rPr>
        <sz val="16"/>
        <rFont val="Century Gothic"/>
        <family val="2"/>
      </rPr>
      <t xml:space="preserve">
Ofrecen formación especializada para mejorar el cumplimiento normativo y la eficiencia en la cadena logística. Estas actividades promueven la actualización y competencia en aspectos clave del comercio internacional.</t>
    </r>
  </si>
  <si>
    <t>P26-SDT-000-OEA-004</t>
  </si>
  <si>
    <t>Verificación en Campo o Documental, Informe y Recomendación</t>
  </si>
  <si>
    <t>Evaluación de Cumplimiento de Estándares de Seguridad</t>
  </si>
  <si>
    <t>Equipo OEA y áreas involucradas en el proceso de depuración.</t>
  </si>
  <si>
    <r>
      <rPr>
        <b/>
        <sz val="16"/>
        <color theme="1"/>
        <rFont val="Century Gothic"/>
        <family val="2"/>
      </rPr>
      <t xml:space="preserve">% de depuraciones realizadas </t>
    </r>
    <r>
      <rPr>
        <sz val="16"/>
        <color theme="1"/>
        <rFont val="Century Gothic"/>
        <family val="2"/>
      </rPr>
      <t xml:space="preserve">(cantidad de depuraciones realizadas / cantidad de solicitudes registradas)*100                                                   </t>
    </r>
  </si>
  <si>
    <t xml:space="preserve">Establecer un modelo de gestión orientado a la facilitación y seguridad del comercio internacional. </t>
  </si>
  <si>
    <t>Recepción y Revisión de Solicitudes</t>
  </si>
  <si>
    <r>
      <rPr>
        <b/>
        <sz val="16"/>
        <rFont val="Century Gothic"/>
        <family val="2"/>
      </rPr>
      <t>Solicitudes de depuraciones realizadas a empresas solicitantes de la certificación OEA-S, OEA-SS o recertificación OEA-SS</t>
    </r>
    <r>
      <rPr>
        <sz val="16"/>
        <rFont val="Century Gothic"/>
        <family val="2"/>
      </rPr>
      <t xml:space="preserve">
Realizar evaluaciones exhaustivas para garantizar el cumplimiento de estándares de seguridad y solidez en la cadena logística. Este proceso busca asegurar que las empresas cumplan con los requisitos necesarios para obtener o mantener la certificación OEA.</t>
    </r>
  </si>
  <si>
    <t>P26-SDT-000-OEA-003</t>
  </si>
  <si>
    <t>Emisión de la Certificación o Recertificación OEA, seguimiento y Monitoreo Continuo</t>
  </si>
  <si>
    <r>
      <rPr>
        <b/>
        <sz val="16"/>
        <color theme="1"/>
        <rFont val="Century Gothic"/>
        <family val="2"/>
      </rPr>
      <t>% de certificaciones y recertificaciones OEA-SS y OEA-S otorgadas</t>
    </r>
    <r>
      <rPr>
        <sz val="16"/>
        <color theme="1"/>
        <rFont val="Century Gothic"/>
        <family val="2"/>
      </rPr>
      <t xml:space="preserve"> (cantidad certificaciones otorgadas / cantidad total de solicitudes recibidas)*100</t>
    </r>
  </si>
  <si>
    <t>Auditorías y Verificaciones</t>
  </si>
  <si>
    <r>
      <rPr>
        <b/>
        <sz val="16"/>
        <rFont val="Century Gothic"/>
        <family val="2"/>
      </rPr>
      <t>Cantidad de empresas certificadas y recertificadas OEA-SS y OEA-S/ Total</t>
    </r>
    <r>
      <rPr>
        <sz val="16"/>
        <rFont val="Century Gothic"/>
        <family val="2"/>
      </rPr>
      <t xml:space="preserve"> (suma de empresas certificadas)</t>
    </r>
  </si>
  <si>
    <t>Evaluación de Candidatos para Certificación OEA</t>
  </si>
  <si>
    <r>
      <rPr>
        <b/>
        <sz val="16"/>
        <rFont val="Century Gothic"/>
        <family val="2"/>
      </rPr>
      <t>Otorgamiento de Certificación y Recertificación de empresas como Operador Económico Autorizado</t>
    </r>
    <r>
      <rPr>
        <sz val="16"/>
        <rFont val="Century Gothic"/>
        <family val="2"/>
      </rPr>
      <t xml:space="preserve">
Otorgar certificación OEA y renovación de certificación OEA a las empresas que han obtenido un estatus que reconoce su seguridad y cumplimiento aduanero. Este reconocimiento facilita operaciones comerciales al agilizar trámites y fortalecer la cadena logística, contribuyendo a la eficiencia y confiabilidad en el comercio internacional.</t>
    </r>
  </si>
  <si>
    <t>P26-SDT-000-OEA-001</t>
  </si>
  <si>
    <t>Remitir a la SDT para aprobación.</t>
  </si>
  <si>
    <t xml:space="preserve">Emisión de Resoluciones Anticipadas </t>
  </si>
  <si>
    <t>Análisis Técnico de Muestras (si es necesario)</t>
  </si>
  <si>
    <t>Especialistas Técnicos Deliberativos</t>
  </si>
  <si>
    <t>Departamento Técnico Deliberativo</t>
  </si>
  <si>
    <r>
      <rPr>
        <b/>
        <sz val="16"/>
        <color theme="1"/>
        <rFont val="Century Gothic"/>
        <family val="2"/>
      </rPr>
      <t>Tiempo de respuesta  Solicitudes para responder (RA), ley 168-21, art. 215, párrafo</t>
    </r>
    <r>
      <rPr>
        <sz val="16"/>
        <color theme="1"/>
        <rFont val="Century Gothic"/>
        <family val="2"/>
      </rPr>
      <t xml:space="preserve"> (suma de los tiempos de respuesta de todas las resoluciones / número total de resoluciones) (días hábiles)</t>
    </r>
  </si>
  <si>
    <t xml:space="preserve">Emitir Resoluciones Anticipadas (RA) que  son actos previos de naturaleza vinculante, mediante las cuales la autoridad aduanera resuelve consultas sobre clasificación arancelaria, valoración, diferido de aranceles aduaneros, origen preferencial, marcado de país de origen, aplicación de cuotas, régimen aduanero especial u otros.  </t>
  </si>
  <si>
    <t>Recepción y Evaluación de Expedientes</t>
  </si>
  <si>
    <r>
      <rPr>
        <b/>
        <sz val="16"/>
        <color theme="1"/>
        <rFont val="Century Gothic"/>
        <family val="2"/>
      </rPr>
      <t xml:space="preserve">Emisión de resoluciones anticipadas de clasificación arancelaria </t>
    </r>
    <r>
      <rPr>
        <sz val="16"/>
        <color theme="1"/>
        <rFont val="Century Gothic"/>
        <family val="2"/>
      </rPr>
      <t xml:space="preserve">
Analizar expedientes y  muestras, en caso de ser necesario con la finalidad de emitir Resoluciones Anticipadas.</t>
    </r>
  </si>
  <si>
    <t>P26-SDT-000-DTD-004</t>
  </si>
  <si>
    <r>
      <rPr>
        <b/>
        <sz val="16"/>
        <color theme="1"/>
        <rFont val="Century Gothic"/>
        <family val="2"/>
      </rPr>
      <t>% opiniones técnicas emitidas de consulta sobre aspectos legales y/o deptos. Internos de la DGA</t>
    </r>
    <r>
      <rPr>
        <sz val="16"/>
        <color rgb="FF000000"/>
        <rFont val="Century Gothic"/>
        <family val="2"/>
      </rPr>
      <t xml:space="preserve"> (cantidad de opiniones técnicas emitidas / cantidad total de solicitudes recibidas)</t>
    </r>
  </si>
  <si>
    <t>Evaluar aspectos técnicos.</t>
  </si>
  <si>
    <r>
      <rPr>
        <b/>
        <sz val="16"/>
        <color theme="1"/>
        <rFont val="Century Gothic"/>
        <family val="2"/>
      </rPr>
      <t xml:space="preserve">Tiempo de respuesta de las opiniones técnicas emitidas </t>
    </r>
    <r>
      <rPr>
        <sz val="16"/>
        <color theme="1"/>
        <rFont val="Century Gothic"/>
        <family val="2"/>
      </rPr>
      <t xml:space="preserve"> (suma de los tiempos de respuesta de todas las solicitudes / número total de solicitudes)  (días hábiles)</t>
    </r>
  </si>
  <si>
    <t xml:space="preserve">Responder sobre las solicitudes de diversa índole, que puede incluir: aprobaciones de solicitudes de crédito, opiniones respecto a recursos de reconsideración presentados a Jurídica, procesos de fiscalización, controversia en las Administraciones Aduaneras, entre otros, relaciones a clasificación arancelaria de productos. </t>
  </si>
  <si>
    <t>Asignar expediente a un especialista técnico para revisión y análisis de la documentación.</t>
  </si>
  <si>
    <r>
      <rPr>
        <b/>
        <sz val="16"/>
        <color theme="1"/>
        <rFont val="Century Gothic"/>
        <family val="2"/>
      </rPr>
      <t>Emisión de opinión consulta aspectos legales y/o dptos. Internos de la DGA</t>
    </r>
    <r>
      <rPr>
        <sz val="16"/>
        <color theme="1"/>
        <rFont val="Century Gothic"/>
        <family val="2"/>
      </rPr>
      <t xml:space="preserve">
Evaluar consultas solicitadas sobre aspectos legales y/o dptos. Internos de la institución </t>
    </r>
  </si>
  <si>
    <t>P26-SDT-000-DTD-003</t>
  </si>
  <si>
    <t>Analizar las muestras, en caso de ser necesario y comprobar certificaciones de las empresas para acceder a las exenciones.</t>
  </si>
  <si>
    <t>Comprobar la actividad comercial de la empresa y comprobación in situ, en caso de ser necesario.</t>
  </si>
  <si>
    <r>
      <rPr>
        <b/>
        <sz val="16"/>
        <color theme="1"/>
        <rFont val="Century Gothic"/>
        <family val="2"/>
      </rPr>
      <t xml:space="preserve">Tiempo de respuesta de las exenciones de ITBIS y tratamientos JAD  </t>
    </r>
    <r>
      <rPr>
        <sz val="16"/>
        <color theme="1"/>
        <rFont val="Century Gothic"/>
        <family val="2"/>
      </rPr>
      <t xml:space="preserve">(suma de los tiempos de respuesta de todas las exenciones / número total de resoluciones) 5 (días hábiles) </t>
    </r>
  </si>
  <si>
    <t xml:space="preserve">Emitir opinión técnica respecto a si procede o no la aplicación de tratamiento administrativo de exención de impuestos (gravámenes e ITBIS) al sector agropecuario a través de la Junta Agroempresarial Dominicana (JAD) o el Ministerio de Agricultura (MA).
Responder sobre las solicitudes de Aplicación de la Ley 146-00 Art. 13 Literal K, así como la Ley de rectificación Fiscal Núm.. 253-12 para exención de ITBIS.  </t>
  </si>
  <si>
    <t>Asignar expediente a un especialista técnico para revisión de documentación</t>
  </si>
  <si>
    <r>
      <rPr>
        <b/>
        <sz val="16"/>
        <color theme="1"/>
        <rFont val="Century Gothic"/>
        <family val="2"/>
      </rPr>
      <t xml:space="preserve">Aprobaciones de solicitudes
-  Literal K y de exención de ITBIS
</t>
    </r>
    <r>
      <rPr>
        <sz val="16"/>
        <color theme="1"/>
        <rFont val="Century Gothic"/>
        <family val="2"/>
      </rPr>
      <t xml:space="preserve">Analizar y procesar las solicitudes de Literal K y exención de ITBIS para fines de aprobación siempre y cuando la mercancía cumpla con los requisitos establecidos.
</t>
    </r>
    <r>
      <rPr>
        <b/>
        <sz val="16"/>
        <color theme="1"/>
        <rFont val="Century Gothic"/>
        <family val="2"/>
      </rPr>
      <t>- Aprobaciones de solicitudes tratamiento JAD</t>
    </r>
    <r>
      <rPr>
        <sz val="16"/>
        <color theme="1"/>
        <rFont val="Century Gothic"/>
        <family val="2"/>
      </rPr>
      <t xml:space="preserve">
Busca analizar y procesar las solicitudes de aplicación del tratamiento JAD  para fines de aprobación.</t>
    </r>
  </si>
  <si>
    <t>P26-SDT-000-DTD-002</t>
  </si>
  <si>
    <t>Notificación a las partes interesadas y publicación en el portal web de aduanas</t>
  </si>
  <si>
    <r>
      <rPr>
        <b/>
        <sz val="16"/>
        <color rgb="FF000000"/>
        <rFont val="Century Gothic"/>
        <family val="2"/>
      </rPr>
      <t>Tiempo de respuesta de las CCAV</t>
    </r>
    <r>
      <rPr>
        <sz val="16"/>
        <color rgb="FF000000"/>
        <rFont val="Century Gothic"/>
        <family val="2"/>
      </rPr>
      <t xml:space="preserve"> (suma de los tiempos de respuesta de todas las CCAV / número total de CCAV+ resoluciones de CTDA) 10 (días hábiles) </t>
    </r>
  </si>
  <si>
    <t>Emisión de Consultas de Clasificación Arancelaria Vinculantes (ECCAV)</t>
  </si>
  <si>
    <t>Emisión de Resoluciones Técnicas</t>
  </si>
  <si>
    <r>
      <rPr>
        <b/>
        <sz val="16"/>
        <color rgb="FF000000"/>
        <rFont val="Century Gothic"/>
        <family val="2"/>
      </rPr>
      <t>Tiempo de respuesta de las Resoluciones de la CTDA</t>
    </r>
    <r>
      <rPr>
        <sz val="10"/>
        <color rgb="FF000000"/>
        <rFont val="Century Gothic"/>
        <family val="2"/>
      </rPr>
      <t xml:space="preserve"> </t>
    </r>
    <r>
      <rPr>
        <sz val="16"/>
        <color rgb="FF000000"/>
        <rFont val="Century Gothic"/>
        <family val="2"/>
      </rPr>
      <t>(suma de los tiempos de respuesta de todas las Resoluciones de CTDA / número total resoluciones de CTDA) 30 (días hábiles)</t>
    </r>
  </si>
  <si>
    <t>Emitir resolución vinculante de  clasificación arancelaria de algún producto del cual se desconoce o se tiene alguna  duda  sobre su funcionamiento, origen y clasificación a los fines de establecer un código arancelario correcto, puede ser también en casos de inconformidad ante una clasificación ya otorgada, en un plazo de 30 días laborables</t>
  </si>
  <si>
    <t>Revisión y Análisis Técnico de Casos</t>
  </si>
  <si>
    <r>
      <rPr>
        <b/>
        <sz val="16"/>
        <color theme="1"/>
        <rFont val="Century Gothic"/>
        <family val="2"/>
      </rPr>
      <t>Emisión de Resoluciones y Consultas</t>
    </r>
    <r>
      <rPr>
        <sz val="16"/>
        <color theme="1"/>
        <rFont val="Century Gothic"/>
        <family val="2"/>
      </rPr>
      <t xml:space="preserve">
</t>
    </r>
    <r>
      <rPr>
        <b/>
        <sz val="16"/>
        <color theme="1"/>
        <rFont val="Century Gothic"/>
        <family val="2"/>
      </rPr>
      <t>- Comisión Técnica Deliberativa Ampliada</t>
    </r>
    <r>
      <rPr>
        <sz val="16"/>
        <color theme="1"/>
        <rFont val="Century Gothic"/>
        <family val="2"/>
      </rPr>
      <t xml:space="preserve">
Gestión de resoluciones sobre informaciones técnicas y estudios de casos de clasificación arancelaria. 
- </t>
    </r>
    <r>
      <rPr>
        <b/>
        <sz val="16"/>
        <color theme="1"/>
        <rFont val="Century Gothic"/>
        <family val="2"/>
      </rPr>
      <t>Emisión de Consultas de Clasificación Arancelaria vinculantes (ECCAV)</t>
    </r>
    <r>
      <rPr>
        <sz val="16"/>
        <color theme="1"/>
        <rFont val="Century Gothic"/>
        <family val="2"/>
      </rPr>
      <t xml:space="preserve">
decisiones oficiales sobre la correcta clasificación arancelaria de productos, ofreciendo certeza jurídica a los importadores y exportadores. Estas consultas contribuyen a evitar ambigüedades y garantizan el cumplimiento normativo.</t>
    </r>
  </si>
  <si>
    <t>P26-SDT-000-DTD-001</t>
  </si>
  <si>
    <t>Participación en la reuniones semestrales del Comité Iberoamericano de Nomenclatura (CIN) del COMALEP</t>
  </si>
  <si>
    <t>Departamento de Estudios aduaneros</t>
  </si>
  <si>
    <t>Departamento Normas y Estudios Aduaneros</t>
  </si>
  <si>
    <r>
      <rPr>
        <b/>
        <sz val="16"/>
        <color rgb="FF000000"/>
        <rFont val="Century Gothic"/>
        <family val="2"/>
      </rPr>
      <t xml:space="preserve">Cantidad de reuniones del comité del sistema armonizado y del comité iberoamericano de nomenclatura </t>
    </r>
    <r>
      <rPr>
        <sz val="16"/>
        <color rgb="FF000000"/>
        <rFont val="Century Gothic"/>
        <family val="2"/>
      </rPr>
      <t>(suma de reuniones sostenidas)</t>
    </r>
  </si>
  <si>
    <t xml:space="preserve">Participar en las discusiones técnicas sobre las enmiendas y adecuaciones realizadas a la estructura del Sistema Armonizado, visibilizando las cuestiones de interés para el país, así como establecer enlaces de consultas con técnicos expertos sobre la normativa arancelaria de otras aduanas del mundo </t>
  </si>
  <si>
    <t xml:space="preserve">Participación en la reuniones semestrales del Comité del Sistema Armonizado (CSA)                                                                                </t>
  </si>
  <si>
    <r>
      <t xml:space="preserve">Mantener al día los textos legales del Sistema Armonizado de Designación y Codificación de Mercancías
</t>
    </r>
    <r>
      <rPr>
        <sz val="16"/>
        <color rgb="FF000000"/>
        <rFont val="Century Gothic"/>
        <family val="2"/>
      </rPr>
      <t>Garantizar la participación técnica en las reuniones técnicas del CSA de la OMA y en el CIN del COMALEP para mantener al día la nomenclatura del Sistema Armonizado de Designación y Codificación de Mercancías y sus textos auxiliares, en español.</t>
    </r>
  </si>
  <si>
    <t>P26-SDT-000-DEA-006</t>
  </si>
  <si>
    <t>Validación del cambio</t>
  </si>
  <si>
    <t xml:space="preserve">Aplicación del cambio (Registro / Modificación / Inhabilitación)                                                                  </t>
  </si>
  <si>
    <r>
      <rPr>
        <b/>
        <sz val="16"/>
        <color rgb="FF000000"/>
        <rFont val="Century Gothic"/>
        <family val="2"/>
      </rPr>
      <t>% disposiciones registradas / editadas en el módulo de Administraciones de disposiciones</t>
    </r>
    <r>
      <rPr>
        <sz val="16"/>
        <color rgb="FF000000"/>
        <rFont val="Century Gothic"/>
        <family val="2"/>
      </rPr>
      <t xml:space="preserve"> (cantidad de disposiciones registradas / editadas en el módulo / cantidad total de solicitudes de registro)*100</t>
    </r>
  </si>
  <si>
    <t>Aumentar los niveles de cumplimiento de la normativa aduanera en las operaciones de comercio exterior y su posterior seguimiento.</t>
  </si>
  <si>
    <t xml:space="preserve">Solicitud de registro/ modificación / validación de una disposición tecnológica vía Portal App                                                                                                                                               </t>
  </si>
  <si>
    <r>
      <t xml:space="preserve">Administración  de las disposiciones en el módulo de Portal App
</t>
    </r>
    <r>
      <rPr>
        <sz val="16"/>
        <color rgb="FF000000"/>
        <rFont val="Century Gothic"/>
        <family val="2"/>
      </rPr>
      <t>Registrar y mantener actualizado el módulo de disposiciones en Portal APP, responsable de aplicar las reglas de negocio en el  sistema informativo aduanero, sobre la mayoría de tratamientos administrativos o legislativos aduaneros vigente.</t>
    </r>
  </si>
  <si>
    <t>P26-SDT-000-DEA-005</t>
  </si>
  <si>
    <t xml:space="preserve">Remisión firma director DGA                                        </t>
  </si>
  <si>
    <t xml:space="preserve">Elaboración de oficio y remisión para firma encargada                                    </t>
  </si>
  <si>
    <r>
      <rPr>
        <b/>
        <sz val="16"/>
        <color theme="1"/>
        <rFont val="Century Gothic"/>
        <family val="2"/>
      </rPr>
      <t xml:space="preserve">% de aplicación de tratamientos administrativos o legislativos a las materias primas para la elaboración de alimento animal y tratamiento administrativo a ciertos productos radiactivos o dispositivos médicos </t>
    </r>
    <r>
      <rPr>
        <sz val="16"/>
        <color theme="1"/>
        <rFont val="Century Gothic"/>
        <family val="2"/>
      </rPr>
      <t>(cantidad de tratamientos aplicados / cantidad total de solicitudes de aplicación recibidas)*100</t>
    </r>
  </si>
  <si>
    <t>Examinar, analizar y responder las solicitudes de la aplicación de tratamientos administrativos o legislativos asignados al departamento.</t>
  </si>
  <si>
    <t xml:space="preserve">Recepción y análisis técnico de la solicitud a ver si aplica el tratamiento                                                                       </t>
  </si>
  <si>
    <r>
      <rPr>
        <b/>
        <sz val="16"/>
        <color theme="1"/>
        <rFont val="Century Gothic"/>
        <family val="2"/>
      </rPr>
      <t>Aplicación de tratamiento administrativo o legislativo en la importación de determinadas mercancías de insumo animal y productos radioactivos y dispositivos médicos</t>
    </r>
    <r>
      <rPr>
        <sz val="16"/>
        <color theme="1"/>
        <rFont val="Century Gothic"/>
        <family val="2"/>
      </rPr>
      <t xml:space="preserve">
Involucra medidas específicas para garantizar la seguridad, regulación y control adecuado de estas mercancías, asegurando la conformidad con normativas y estándares establecidos.</t>
    </r>
  </si>
  <si>
    <t>P26-SDT-000-DEA-004</t>
  </si>
  <si>
    <t xml:space="preserve">Aprobación del análisis documental y aprobación por parte de la encargada                                                   </t>
  </si>
  <si>
    <t xml:space="preserve">Análisis documental conforme al articulo 4 de la ley 103-13                                                                </t>
  </si>
  <si>
    <r>
      <rPr>
        <b/>
        <sz val="16"/>
        <color theme="1"/>
        <rFont val="Century Gothic"/>
        <family val="2"/>
      </rPr>
      <t>Índice de aprobación de solicitudes de aplicación de incentivos a la importación de vehículos de energía no convencional</t>
    </r>
    <r>
      <rPr>
        <sz val="16"/>
        <color theme="1"/>
        <rFont val="Century Gothic"/>
        <family val="2"/>
      </rPr>
      <t xml:space="preserve"> (número de solicitudes aplicadas / número total de solicitudes recibidas)*100</t>
    </r>
  </si>
  <si>
    <t>Recibir, validar y aprobar las solicitudes de aplicación de incentivos a la importación de vehículos de energía no convencional.</t>
  </si>
  <si>
    <t xml:space="preserve">Recepción de solicitud vía VUCE                                                </t>
  </si>
  <si>
    <r>
      <rPr>
        <b/>
        <sz val="16"/>
        <color theme="1"/>
        <rFont val="Century Gothic"/>
        <family val="2"/>
      </rPr>
      <t>Aplicación de incentivos a la importación de vehículos de energía no convencional bajo la ley núm. 103-13</t>
    </r>
    <r>
      <rPr>
        <sz val="16"/>
        <color theme="1"/>
        <rFont val="Century Gothic"/>
        <family val="2"/>
      </rPr>
      <t xml:space="preserve">
implica la promoción fiscal para fomentar la adquisición de vehículos más sostenibles, contribuyendo a la diversificación y eficiencia energética.</t>
    </r>
  </si>
  <si>
    <t>P26-SDT-000-DEA-003</t>
  </si>
  <si>
    <r>
      <rPr>
        <b/>
        <sz val="16"/>
        <color rgb="FF000000"/>
        <rFont val="Century Gothic"/>
        <family val="2"/>
      </rPr>
      <t>% de productos actualizados sobre sectores analizados</t>
    </r>
    <r>
      <rPr>
        <sz val="16"/>
        <color rgb="FF000000"/>
        <rFont val="Century Gothic"/>
        <family val="2"/>
      </rPr>
      <t xml:space="preserve"> (cantidad de productos actualizados / cantidad total de productos del sector planificados a trabajar)*100</t>
    </r>
  </si>
  <si>
    <t xml:space="preserve">Mantener actualizado los valores de referencias   </t>
  </si>
  <si>
    <r>
      <rPr>
        <b/>
        <sz val="16"/>
        <color rgb="FF000000"/>
        <rFont val="Century Gothic"/>
        <family val="2"/>
      </rPr>
      <t>% de errores detectados y corregidos en sectores analizados</t>
    </r>
    <r>
      <rPr>
        <sz val="16"/>
        <color rgb="FF000000"/>
        <rFont val="Century Gothic"/>
        <family val="2"/>
      </rPr>
      <t xml:space="preserve"> (cantidad de errores detectados y corregidos / cantidad total de ítems analizados)*100</t>
    </r>
  </si>
  <si>
    <t xml:space="preserve">Registro valores de referencias                                          </t>
  </si>
  <si>
    <r>
      <rPr>
        <b/>
        <sz val="16"/>
        <color rgb="FF000000"/>
        <rFont val="Century Gothic"/>
        <family val="2"/>
      </rPr>
      <t xml:space="preserve">% códigos registrados </t>
    </r>
    <r>
      <rPr>
        <sz val="16"/>
        <color rgb="FF000000"/>
        <rFont val="Century Gothic"/>
        <family val="2"/>
      </rPr>
      <t>(solicitudes procesadas de códigos registrados / cantidad total de solicitudes recibidas)*100</t>
    </r>
  </si>
  <si>
    <t>Mejorar la calidad de la información disponible para las operaciones de importación y exportación y mantener al día los valores de referencias asociados a los productos registrados, con el objetivo de afinar las alertas sobre subvaluación en el sistema informático aduanero</t>
  </si>
  <si>
    <t xml:space="preserve">Registro de productos                                                                                        </t>
  </si>
  <si>
    <r>
      <t xml:space="preserve">Administración Base de datos de mercancías
</t>
    </r>
    <r>
      <rPr>
        <sz val="16"/>
        <color rgb="FF000000"/>
        <rFont val="Century Gothic"/>
        <family val="2"/>
      </rPr>
      <t>Mejora de la calidad de la informacion asociada a los productos utilizados en las operaciones de comercio. Mejora continua de los productos registrados por la unidad. Mantener actualizados los valores de referencia sobre los sectores normalizados por la unida de registro</t>
    </r>
  </si>
  <si>
    <t xml:space="preserve">Carga masiva y seguimiento posterior a la entrada en vigor                                                            </t>
  </si>
  <si>
    <t xml:space="preserve">Realizar Excel de carga masiva con el monto especifico a ser actualizado por régimen y acuerdos comerciales regionales                                   </t>
  </si>
  <si>
    <r>
      <rPr>
        <b/>
        <sz val="16"/>
        <color rgb="FF000000"/>
        <rFont val="Century Gothic"/>
        <family val="2"/>
      </rPr>
      <t>Cantidad de subpartidas afectadas para actualización de impuesto selectivo al consumo en el sistema informático aduanero</t>
    </r>
    <r>
      <rPr>
        <sz val="16"/>
        <color rgb="FF000000"/>
        <rFont val="Century Gothic"/>
        <family val="2"/>
      </rPr>
      <t xml:space="preserve"> (Suma de subpartidas afectadas) </t>
    </r>
  </si>
  <si>
    <t>Incrementar los niveles de eficiencia recaudatoria y simplificar los procesos que intervienen en el flujo de despacho de estas mercancías</t>
  </si>
  <si>
    <t xml:space="preserve">Recepción de soporte por DGII                                                 </t>
  </si>
  <si>
    <r>
      <t xml:space="preserve">Actualización del impuesto selectivo al consumo (ISC) para los productos del alcohol y tabaco
</t>
    </r>
    <r>
      <rPr>
        <sz val="16"/>
        <color rgb="FF000000"/>
        <rFont val="Century Gothic"/>
        <family val="2"/>
      </rPr>
      <t xml:space="preserve">Aplicación de los cambios trimestrales, actualizados por la DGII, al monto específico del calculo del impuesto selectivo al consumo, a los productos del alcohol y tabaco en el sistema informático aduanero </t>
    </r>
  </si>
  <si>
    <t>P26-SDT-000-DEA-002</t>
  </si>
  <si>
    <r>
      <rPr>
        <b/>
        <sz val="16"/>
        <rFont val="Century Gothic"/>
        <family val="2"/>
      </rPr>
      <t>Tiempo de respuesta a las consultas</t>
    </r>
    <r>
      <rPr>
        <sz val="16"/>
        <rFont val="Century Gothic"/>
        <family val="2"/>
      </rPr>
      <t xml:space="preserve"> (suma de los tiempos de respuesta de todas las consultas / número total de consultas) días</t>
    </r>
  </si>
  <si>
    <t xml:space="preserve">Revisión de la consulta por parte de la encargada y remisión de la respuesta al interesado              </t>
  </si>
  <si>
    <t xml:space="preserve">Análisis por parte del oficial                                           </t>
  </si>
  <si>
    <r>
      <rPr>
        <b/>
        <sz val="16"/>
        <color theme="1"/>
        <rFont val="Century Gothic"/>
        <family val="2"/>
      </rPr>
      <t xml:space="preserve">% de solicitudes de consultas de clasificación arancelaria atendidas </t>
    </r>
    <r>
      <rPr>
        <sz val="16"/>
        <color theme="1"/>
        <rFont val="Century Gothic"/>
        <family val="2"/>
      </rPr>
      <t>(cantidad de consultas de clasificación arancelaria atendidas / cantidad total de consultas recibidas)*100</t>
    </r>
  </si>
  <si>
    <t>Responder las solicitudes de clasificación arancelarias sin efecto vinculante.</t>
  </si>
  <si>
    <t xml:space="preserve">Recepción de la consulta por parte del interesado y asignación de la consulta a un oficial                                                                      </t>
  </si>
  <si>
    <r>
      <rPr>
        <b/>
        <sz val="16"/>
        <color theme="1"/>
        <rFont val="Century Gothic"/>
        <family val="2"/>
      </rPr>
      <t>Solicitud consulta clasificación arancelaria</t>
    </r>
    <r>
      <rPr>
        <sz val="16"/>
        <color theme="1"/>
        <rFont val="Century Gothic"/>
        <family val="2"/>
      </rPr>
      <t xml:space="preserve">
Dar orientación oficial sobre la categorización específica de un producto para el cumplimiento normativo. Este proceso busca garantizar la correcta aplicación de tarifas y regulaciones aduaneras.</t>
    </r>
  </si>
  <si>
    <t>P26-SDT-000-DEA-001</t>
  </si>
  <si>
    <t>Promoción y Asesoría para Exportadores</t>
  </si>
  <si>
    <t>Optimización de Trámites y Procedimientos</t>
  </si>
  <si>
    <t>Coordinación de Procesos Continuos 24/7</t>
  </si>
  <si>
    <t>Áreas de apoyo: D24H, Gerencia Grandes Contribuyentes. Subdirección Tecnología. Departamento de Admisión Temporal. Subdirección de Zonas Francas.</t>
  </si>
  <si>
    <t>Departamento de Exportación</t>
  </si>
  <si>
    <r>
      <rPr>
        <b/>
        <sz val="16"/>
        <color theme="1"/>
        <rFont val="Century Gothic"/>
        <family val="2"/>
      </rPr>
      <t>% de declaraciones aprobadas dentro del programa Exporta +</t>
    </r>
    <r>
      <rPr>
        <sz val="16"/>
        <color theme="1"/>
        <rFont val="Century Gothic"/>
        <family val="2"/>
      </rPr>
      <t xml:space="preserve"> (cantidad de declaraciones en despacho aprobado (empresas Exporta Mas) / Total Declaraciones  (Empresas Exporta Más)) * 100</t>
    </r>
  </si>
  <si>
    <t>Establecer una gestión ágil y eficiente del programa Exporta Más D24H mediante la realización de reuniones para proponer mejoras y definir metas, la propuesta de un esquema de trabajo, y el monitoreo constante de los resultados obtenidos para asegurar procesos continuos las 24 horas y promover la competitividad en el comercio global.</t>
  </si>
  <si>
    <t>Revisión y Validación de Documentación</t>
  </si>
  <si>
    <r>
      <rPr>
        <b/>
        <sz val="16"/>
        <color theme="1"/>
        <rFont val="Century Gothic"/>
        <family val="2"/>
      </rPr>
      <t>Gestión de programa Exporta Más y D24H</t>
    </r>
    <r>
      <rPr>
        <sz val="16"/>
        <color theme="1"/>
        <rFont val="Century Gothic"/>
        <family val="2"/>
      </rPr>
      <t xml:space="preserve">
Gestión ágil y eficiente de exportaciones, garantizando procesos continuos las 24 horas del día. Facilita la expansión de negocios internacionales al ofrecer una plataforma que agiliza trámites y promueve la competitividad en el comercio global.</t>
    </r>
  </si>
  <si>
    <t>P26-SDT-000-DEX-002</t>
  </si>
  <si>
    <t>Emisión de Certificaciones</t>
  </si>
  <si>
    <t>Evaluación de Conformidad y Origen</t>
  </si>
  <si>
    <t>Subdirección Tecnología</t>
  </si>
  <si>
    <r>
      <rPr>
        <b/>
        <sz val="16"/>
        <color theme="1"/>
        <rFont val="Century Gothic"/>
        <family val="2"/>
      </rPr>
      <t>% de certificaciones desde exportación otorgadas</t>
    </r>
    <r>
      <rPr>
        <sz val="16"/>
        <color theme="1"/>
        <rFont val="Century Gothic"/>
        <family val="2"/>
      </rPr>
      <t xml:space="preserve"> (cantidad de certificaciones salientes del periodo analizado / Total de certificaciones del periodo analizado)* 100 . </t>
    </r>
  </si>
  <si>
    <t>Implementar un proceso eficiente de gestión de certificaciones de exportación, involucrando la identificación de necesidades y mejoras, la formulación de un esquema de trabajo para certificaciones, reuniones con el Área de Tecnología para cambios necesarios, y evaluación continua de los resultados.</t>
  </si>
  <si>
    <t>Recepción y Verificación de Documentos</t>
  </si>
  <si>
    <r>
      <rPr>
        <b/>
        <sz val="16"/>
        <color theme="1"/>
        <rFont val="Century Gothic"/>
        <family val="2"/>
      </rPr>
      <t>Gestión de Certificaciones de Exportación</t>
    </r>
    <r>
      <rPr>
        <sz val="16"/>
        <color theme="1"/>
        <rFont val="Century Gothic"/>
        <family val="2"/>
      </rPr>
      <t xml:space="preserve">
Manejo eficiente de documentos que garantizan la conformidad y origen de productos para el comercio internacional, facilitando el cumplimiento de requisitos y asegurando la calidad de las exportaciones.</t>
    </r>
  </si>
  <si>
    <t>P26-SDT-000-DEX-001</t>
  </si>
  <si>
    <t>Busca medir la respuesta a los requerimientos recibidos por las instituciones internas.</t>
  </si>
  <si>
    <t>Subdirección Técnica</t>
  </si>
  <si>
    <r>
      <rPr>
        <b/>
        <sz val="16"/>
        <color theme="1"/>
        <rFont val="Century Gothic"/>
        <family val="2"/>
      </rPr>
      <t>% de solicitudes de autorización de incentivo a mercancías para líneas aéreas aprobadas (número de solicitudes aprobadas</t>
    </r>
    <r>
      <rPr>
        <sz val="16"/>
        <color theme="1"/>
        <rFont val="Century Gothic"/>
        <family val="2"/>
      </rPr>
      <t xml:space="preserve"> (número de solicitudes respondidas / número total de solicitudes recibidas)*100</t>
    </r>
  </si>
  <si>
    <t>Establecimiento de un proceso eficiente y preciso que garantice el cumplimiento de los requerimientos necesarios para la aplicación del Incentivo a Mercancías para líneas Aéreas, reduciendo el riesgo en estas solicitudes.</t>
  </si>
  <si>
    <t>Llevar el registro y control de las solicitudes para la aplicación del Incentivo a las mercancías para aerolíneas.</t>
  </si>
  <si>
    <r>
      <t xml:space="preserve">Autorización Incentivo a Mercancías para Aerolíneas Ley 491-06
</t>
    </r>
    <r>
      <rPr>
        <sz val="16"/>
        <color theme="1"/>
        <rFont val="Century Gothic"/>
        <family val="2"/>
      </rPr>
      <t>Busca medir la gestión de las autorizaciones de  exención del pago de impuestos a las mercancías para Aerolíneas según lo establecido en la Ley 491-06 y el Convenio OACI.</t>
    </r>
  </si>
  <si>
    <t>P26-SDT-000-000-003</t>
  </si>
  <si>
    <t>Realizar oficios para autorización de aplicación de arancel básico.</t>
  </si>
  <si>
    <r>
      <rPr>
        <b/>
        <sz val="16"/>
        <color theme="1"/>
        <rFont val="Century Gothic"/>
        <family val="2"/>
      </rPr>
      <t>Tiempo de promedio de autorización de contingente de rectificación técnica</t>
    </r>
    <r>
      <rPr>
        <sz val="16"/>
        <color theme="1"/>
        <rFont val="Century Gothic"/>
        <family val="2"/>
      </rPr>
      <t xml:space="preserve"> (suma de los tiempos de respuesta de todas las solicitudes / número total de solicitudes) </t>
    </r>
  </si>
  <si>
    <t xml:space="preserve">Llevar cuadros estadísticos para fines de control y monitoreo de balances de importación;                                        </t>
  </si>
  <si>
    <r>
      <rPr>
        <b/>
        <sz val="16"/>
        <color theme="1"/>
        <rFont val="Century Gothic"/>
        <family val="2"/>
      </rPr>
      <t>% de autorización de solicitudes contingente de rectificación técnica</t>
    </r>
    <r>
      <rPr>
        <sz val="16"/>
        <color theme="1"/>
        <rFont val="Century Gothic"/>
        <family val="2"/>
      </rPr>
      <t xml:space="preserve"> (cantidad de contingentes aplicados / cantidad total de solicitudes recibidas)*100</t>
    </r>
  </si>
  <si>
    <t>Establecer un proceso eficiente que permita el registro y monitoreo preciso de autorizaciones para la importación sujeta a Rectificación Técnica, incluyendo la generación de cuadros estadísticos para control de importaciones y la implementación de un proceso ágil para la autorización del arancel básico después de ajustes técnicos.</t>
  </si>
  <si>
    <t xml:space="preserve">Registrar y monitorear las autorizaciones para la importación de productos sujetos a Rectificación Técnica, emitidas por el Departamento de Promoción Agrícola del Ministerio de Agricultura;                                      </t>
  </si>
  <si>
    <r>
      <rPr>
        <b/>
        <sz val="16"/>
        <color theme="1"/>
        <rFont val="Century Gothic"/>
        <family val="2"/>
      </rPr>
      <t>Autorización de contingente rectificación técnica para mercancía de origen animal y vegetal</t>
    </r>
    <r>
      <rPr>
        <sz val="16"/>
        <color theme="1"/>
        <rFont val="Century Gothic"/>
        <family val="2"/>
      </rPr>
      <t xml:space="preserve">
Busca medir la gestión de las autorizaciones de contingentes de rectificación técnica para mercancía de origen animal y vegetal y permite ajustes técnicos necesarios en la clasificación arancelaria, facilitando la importación al corregir errores sin afectar los límites de contingentes establecidos.</t>
    </r>
  </si>
  <si>
    <t>P26-SDT-000-000-002</t>
  </si>
  <si>
    <t>Respuestas a solicitudes.</t>
  </si>
  <si>
    <t>Proyectos administrativos que aseguren la calidad de los servicios relacionados con las Subdirección Técnica.</t>
  </si>
  <si>
    <t>Registro y Control de los oficios internos y externos correspondientes que entran a la Subdirección Técnica.</t>
  </si>
  <si>
    <r>
      <rPr>
        <b/>
        <sz val="16"/>
        <color theme="1"/>
        <rFont val="Century Gothic"/>
        <family val="2"/>
      </rPr>
      <t>Requerimientos Administrativos internos y externos</t>
    </r>
    <r>
      <rPr>
        <sz val="16"/>
        <color theme="1"/>
        <rFont val="Century Gothic"/>
        <family val="2"/>
      </rPr>
      <t xml:space="preserve"> evaluar la efectividad y eficiencia de las respuestas proporcionadas por las institución a las solicitudes recibidas.</t>
    </r>
  </si>
  <si>
    <t>P26-SDT-000-000-001</t>
  </si>
  <si>
    <t>SUBDIRECCIÓN TÉCNICA</t>
  </si>
  <si>
    <t>Subdirección Zonas Francas</t>
  </si>
  <si>
    <t>Monto RD$ recaudaciones por  ventas al mercado local</t>
  </si>
  <si>
    <t>Aprobación de resultados de inspección.</t>
  </si>
  <si>
    <t>Realizar estudios de mercado sobre la mercancía</t>
  </si>
  <si>
    <r>
      <t xml:space="preserve">Cantidad de declaraciones por concepto de mercado local </t>
    </r>
    <r>
      <rPr>
        <sz val="16"/>
        <rFont val="Century Gothic"/>
        <family val="2"/>
      </rPr>
      <t xml:space="preserve">(sumatoria de declaraciones de mercado local) </t>
    </r>
  </si>
  <si>
    <t xml:space="preserve">Realizar las validaciones de las mercancía para venta al mercado local. </t>
  </si>
  <si>
    <t xml:space="preserve">Asignación de expedientes e inspección documental                                             </t>
  </si>
  <si>
    <r>
      <rPr>
        <b/>
        <sz val="16"/>
        <color theme="1"/>
        <rFont val="Century Gothic"/>
        <family val="2"/>
      </rPr>
      <t xml:space="preserve">Venta al mercado local
</t>
    </r>
    <r>
      <rPr>
        <sz val="16"/>
        <color theme="1"/>
        <rFont val="Century Gothic"/>
        <family val="2"/>
      </rPr>
      <t>La venta al mercado local implica la comercialización de productos dentro del país de origen, atendiendo a la demanda nacional. Este proceso busca satisfacer las necesidades locales y puede estar sujeto a regulaciones comerciales específicas.</t>
    </r>
  </si>
  <si>
    <t>P26-SZF-000-000-005</t>
  </si>
  <si>
    <t xml:space="preserve">Visita supervisión física a las instalaciones de las tiendas y almacenes                                      </t>
  </si>
  <si>
    <t>Emisión Licencias de ZFC y preparación respuesta</t>
  </si>
  <si>
    <r>
      <rPr>
        <b/>
        <sz val="16"/>
        <color theme="1"/>
        <rFont val="Century Gothic"/>
        <family val="2"/>
      </rPr>
      <t xml:space="preserve">Cantidad de emisiones de licencia de Zonas Francas Comercial  </t>
    </r>
    <r>
      <rPr>
        <sz val="16"/>
        <color theme="1"/>
        <rFont val="Century Gothic"/>
        <family val="2"/>
      </rPr>
      <t xml:space="preserve">(sumatoria de licencias emitidas) </t>
    </r>
  </si>
  <si>
    <t>Emisión de licencia y registro para operar como empresa de zona franca comercial</t>
  </si>
  <si>
    <t xml:space="preserve">Aforo documental, solicitudes y realización informes de cada solicitud                                                                 </t>
  </si>
  <si>
    <r>
      <rPr>
        <b/>
        <sz val="16"/>
        <color theme="1"/>
        <rFont val="Century Gothic"/>
        <family val="2"/>
      </rPr>
      <t xml:space="preserve">Emisión y renovación de licencia para operar como empresa de Zona Franca Comercial, Ley núm. 4315 
</t>
    </r>
    <r>
      <rPr>
        <sz val="16"/>
        <color theme="1"/>
        <rFont val="Century Gothic"/>
        <family val="2"/>
      </rPr>
      <t>La emisión y renovación de la licencia para operar como empresa de Zona Franca Comercial, según la Ley núm. 4315, implica la autorización y actualización periódica para participar en actividades comerciales dentro de las zonas francas, siguiendo las disposiciones legales y normativas establecidas.</t>
    </r>
  </si>
  <si>
    <t>P26-SZF-000-000-004</t>
  </si>
  <si>
    <t>Verificación de despacho de importación.</t>
  </si>
  <si>
    <t>Aprobación de solicitudes de IGTR</t>
  </si>
  <si>
    <r>
      <t xml:space="preserve">% de Importaciones de ZF Confirmadas 
</t>
    </r>
    <r>
      <rPr>
        <sz val="16"/>
        <rFont val="Century Gothic"/>
        <family val="2"/>
      </rPr>
      <t>(Número total de importaciones confirmadas/ Registros de confirmación recibidos en la administración *100)</t>
    </r>
  </si>
  <si>
    <t>Reducción significativa en errores de documentación.</t>
  </si>
  <si>
    <t>Supervisión de mercancía</t>
  </si>
  <si>
    <r>
      <t xml:space="preserve">Control, registro y confirmación de las Importaciones en las administraciones. </t>
    </r>
    <r>
      <rPr>
        <sz val="16"/>
        <color theme="1"/>
        <rFont val="Century Gothic"/>
        <family val="2"/>
      </rPr>
      <t>Gestiona las importaciones en las administraciones, asegurando que todas las mercancías se controlen, registren y confirmen correctamente. Facilita el cumplimiento de normativas, la documentación precisa y la verificación de las mercancías recibidas</t>
    </r>
  </si>
  <si>
    <t>P26-SZF-000-000-003</t>
  </si>
  <si>
    <t>Notifican sede central para fines de control.</t>
  </si>
  <si>
    <t>Registra información de la mercancía.</t>
  </si>
  <si>
    <t>Garantizar un control eficiente y transparente del inventario, optimizar los procesos logísticos, mejorar la toma de decisiones estratégicas y asegurar el cumplimiento de normativas y seguridad.</t>
  </si>
  <si>
    <t>Oficina de Zonas Francas recibe información del flujo de mercancías de las empresas.</t>
  </si>
  <si>
    <r>
      <rPr>
        <b/>
        <sz val="16"/>
        <color theme="1"/>
        <rFont val="Century Gothic"/>
        <family val="2"/>
      </rPr>
      <t>Registro de entradas y salidas de mercancías en Zonas Francas</t>
    </r>
    <r>
      <rPr>
        <sz val="16"/>
        <color theme="1"/>
        <rFont val="Century Gothic"/>
        <family val="2"/>
      </rPr>
      <t xml:space="preserve">
Movimientos de mercancías, tanto exportación, importación, traslado de las Zonas Francas.</t>
    </r>
  </si>
  <si>
    <t>P26-SZF-000-000-002</t>
  </si>
  <si>
    <r>
      <rPr>
        <b/>
        <sz val="16"/>
        <color theme="1"/>
        <rFont val="Century Gothic"/>
        <family val="2"/>
      </rPr>
      <t>Tiempo de respuesta promedio para aprobación de los traslados</t>
    </r>
    <r>
      <rPr>
        <sz val="16"/>
        <color theme="1"/>
        <rFont val="Century Gothic"/>
        <family val="2"/>
      </rPr>
      <t xml:space="preserve"> (suma de tiempos de respuesta para todos los traslados/número total de traslados)</t>
    </r>
  </si>
  <si>
    <t>Proceder a la autorización.</t>
  </si>
  <si>
    <t xml:space="preserve">Verificar documentación                                           </t>
  </si>
  <si>
    <r>
      <rPr>
        <b/>
        <sz val="16"/>
        <color theme="1"/>
        <rFont val="Century Gothic"/>
        <family val="2"/>
      </rPr>
      <t>% de traslados aprobados</t>
    </r>
    <r>
      <rPr>
        <sz val="16"/>
        <color theme="1"/>
        <rFont val="Century Gothic"/>
        <family val="2"/>
      </rPr>
      <t xml:space="preserve"> (número de traslados aprobados/número total de solicitudes de traslados recibidos)*100</t>
    </r>
  </si>
  <si>
    <t>Despacho de la mercancía con los traslados aprobados en tiempo prudente después de realizada la solicitud.</t>
  </si>
  <si>
    <t xml:space="preserve">Recibir solicitud vía correo electrónico                         </t>
  </si>
  <si>
    <r>
      <rPr>
        <b/>
        <sz val="16"/>
        <color theme="1"/>
        <rFont val="Century Gothic"/>
        <family val="2"/>
      </rPr>
      <t xml:space="preserve">Traslado de mercancías de Zonas Francas
</t>
    </r>
    <r>
      <rPr>
        <sz val="16"/>
        <color theme="1"/>
        <rFont val="Century Gothic"/>
        <family val="2"/>
      </rPr>
      <t>El traslado de mercancías desde Zonas Francas implica el movimiento de productos desde áreas con beneficios fiscales hacia destinos específicos. Este proceso sigue procedimientos aduaneros para garantizar la legalidad y cumplimiento de regulaciones en el traslado de bienes desde estas zonas.</t>
    </r>
  </si>
  <si>
    <t>P26-SZF-000-000-001</t>
  </si>
  <si>
    <t>SUBDIRECCIÓN DE ZONAS FRANCAS</t>
  </si>
  <si>
    <t>Subdirección  de Fiscalización</t>
  </si>
  <si>
    <t>Departamento de Hidrocarburos</t>
  </si>
  <si>
    <r>
      <rPr>
        <b/>
        <sz val="16"/>
        <rFont val="Century Gothic"/>
        <family val="2"/>
      </rPr>
      <t>% de solicitudes procesadas</t>
    </r>
    <r>
      <rPr>
        <sz val="16"/>
        <rFont val="Century Gothic"/>
        <family val="2"/>
      </rPr>
      <t xml:space="preserve"> (Cantidad de solicitudes de descarga y retiro de residuos y desechos de hidrocarburos procesadas/cantidad de descargas y retiro de residuos y desechos recibidas)*100</t>
    </r>
  </si>
  <si>
    <t>Solicitudes procesadas.</t>
  </si>
  <si>
    <t>Evaluar las solicitudes de descarga y retiro de residuos y desechos de hidrocarburos.                     </t>
  </si>
  <si>
    <r>
      <t xml:space="preserve">Solicitudes de descarga y retiro de residuos y desechos de hidrocarburos
</t>
    </r>
    <r>
      <rPr>
        <sz val="16"/>
        <color rgb="FF000000"/>
        <rFont val="Century Gothic"/>
        <family val="2"/>
      </rPr>
      <t>Gestión de las solicitudes de descarga y retiro de residuos y desechos de hidrocarburos.</t>
    </r>
  </si>
  <si>
    <t>P26-SFI-GFE-DHI-002</t>
  </si>
  <si>
    <r>
      <rPr>
        <b/>
        <sz val="16"/>
        <rFont val="Century Gothic"/>
        <family val="2"/>
      </rPr>
      <t>% de despacho de declaraciones de hidrocarburo</t>
    </r>
    <r>
      <rPr>
        <sz val="16"/>
        <rFont val="Century Gothic"/>
        <family val="2"/>
      </rPr>
      <t xml:space="preserve"> (Cantidad de declaraciones de despacho de hidrocarburos procesadas/cantidad de declaraciones de despacho de hidrocarburos recibidas)*100</t>
    </r>
  </si>
  <si>
    <t>Declaraciones de hidrocarburos despachadas.</t>
  </si>
  <si>
    <t>Gestionar las declaraciones de hidrocarburo con precisión asegurando el cumplimiento de los procedimientos en el despacho.</t>
  </si>
  <si>
    <r>
      <t xml:space="preserve">Despacho de declaraciones de hidrocarburo
</t>
    </r>
    <r>
      <rPr>
        <sz val="16"/>
        <color theme="1"/>
        <rFont val="Century Gothic"/>
        <family val="2"/>
      </rPr>
      <t>Gestión del despacho de las declaraciones de hidrocarburo.</t>
    </r>
  </si>
  <si>
    <t>P26-SFI-GFE-DHI-001</t>
  </si>
  <si>
    <t>Verificaciones realizadas por  personal Depto.  Minería en las Administraciones del interior  que no poseen presencia  de este Dpto. (Barahona, Caucedo, Haina Oriental, AILA, Punta Cana, Santiago, Puerto Plata)</t>
  </si>
  <si>
    <t xml:space="preserve">Inclusión de todos los códigos de Bienes Mineros en el Sistema de Ventanilla Única (VUCE) enlace  con los Ministerios relacionados. </t>
  </si>
  <si>
    <t>Subdirección de Fiscalización, Subdirección de Tecnología y Gerencia de Ventanilla Única (VUCE).</t>
  </si>
  <si>
    <t>Departamento de Minería</t>
  </si>
  <si>
    <r>
      <rPr>
        <b/>
        <sz val="16"/>
        <rFont val="Century Gothic"/>
        <family val="2"/>
      </rPr>
      <t>% de revisión exportaciones productos mineros</t>
    </r>
    <r>
      <rPr>
        <sz val="16"/>
        <rFont val="Century Gothic"/>
        <family val="2"/>
      </rPr>
      <t xml:space="preserve"> (Cantidad de exportaciones procesadas/cantidad de exportaciones recibidas)*100</t>
    </r>
  </si>
  <si>
    <t>Verificación de exportaciones  productos mineros  (Dore, Larimar, Yeso, Ambar, Carbonato de Calcio, Concentrado de Cobre y Concentrado de Zinc).</t>
  </si>
  <si>
    <t>Control  las declaraciones productos mineros, asegurando el cumplimiento de procedimientos de exportación de las mineras asignadas en base a las normativas legales emanadas de  los Ministerios competentes (Medio Ambiente, Energía y Minas, Defensa y Comisión Nacional de Energía).</t>
  </si>
  <si>
    <r>
      <rPr>
        <b/>
        <sz val="16"/>
        <rFont val="Century Gothic"/>
        <family val="2"/>
      </rPr>
      <t>Despacho exportaciones mineras</t>
    </r>
    <r>
      <rPr>
        <sz val="16"/>
        <rFont val="Century Gothic"/>
        <family val="2"/>
      </rPr>
      <t xml:space="preserve">
Gestión del despacho de las declaraciones mineras.</t>
    </r>
  </si>
  <si>
    <t>P26-SFI-GFE-DMI-001</t>
  </si>
  <si>
    <r>
      <rPr>
        <b/>
        <sz val="16"/>
        <rFont val="Century Gothic"/>
        <family val="2"/>
      </rPr>
      <t xml:space="preserve">Cantidad capacitaciones </t>
    </r>
    <r>
      <rPr>
        <sz val="16"/>
        <rFont val="Century Gothic"/>
        <family val="2"/>
      </rPr>
      <t>(capacitaciones programadas/capacitaciones efectuadas)</t>
    </r>
  </si>
  <si>
    <t>Capacitaciones sobre  mejores prácticas fomentar cumplimiento voluntario.</t>
  </si>
  <si>
    <t>Departamento de Investigación, Control y Análisis de Riesgo</t>
  </si>
  <si>
    <r>
      <rPr>
        <b/>
        <sz val="16"/>
        <rFont val="Century Gothic"/>
        <family val="2"/>
      </rPr>
      <t>Tasa de Atención de Alertas en 72 Horas</t>
    </r>
    <r>
      <rPr>
        <sz val="16"/>
        <rFont val="Century Gothic"/>
        <family val="2"/>
      </rPr>
      <t xml:space="preserve"> (Sumatoria  alertas emitidas/Alertas respondidas en periodo 72 horas)*100</t>
    </r>
  </si>
  <si>
    <t>Eficientización del  tiempo de respuestas en los envíos de valores que dependan de Unidad de Riesgo.</t>
  </si>
  <si>
    <t>Monitoreo de  Alertas y Tiempo de respuesta.</t>
  </si>
  <si>
    <r>
      <rPr>
        <b/>
        <sz val="16"/>
        <rFont val="Century Gothic"/>
        <family val="2"/>
      </rPr>
      <t>Análisis y evaluación de riesgo antes y durante el despacho</t>
    </r>
    <r>
      <rPr>
        <sz val="16"/>
        <rFont val="Century Gothic"/>
        <family val="2"/>
      </rPr>
      <t xml:space="preserve">
Control a priori y  concurrente realizado a las acciones aduaneras que presentan los operadores comerciales.</t>
    </r>
  </si>
  <si>
    <t>P26-SFI-GRA-CAR-002</t>
  </si>
  <si>
    <r>
      <rPr>
        <b/>
        <sz val="16"/>
        <rFont val="Century Gothic"/>
        <family val="2"/>
      </rPr>
      <t>Cantidad de alertas emitidas</t>
    </r>
    <r>
      <rPr>
        <sz val="16"/>
        <rFont val="Century Gothic"/>
        <family val="2"/>
      </rPr>
      <t xml:space="preserve"> ((Sumatoria de alertas emitidas)</t>
    </r>
  </si>
  <si>
    <t>Evaluación de riesgo realizada.</t>
  </si>
  <si>
    <t>Emisión de Alertas</t>
  </si>
  <si>
    <t>P26-SFI-GRA-CAR-001</t>
  </si>
  <si>
    <r>
      <rPr>
        <b/>
        <sz val="16"/>
        <rFont val="Century Gothic"/>
        <family val="2"/>
      </rPr>
      <t xml:space="preserve">Cantidad de Expedientes con garantías  analizados </t>
    </r>
    <r>
      <rPr>
        <sz val="16"/>
        <rFont val="Century Gothic"/>
        <family val="2"/>
      </rPr>
      <t>(Cantidad de declaraciones con garantías trabajadas/ Cantidad de declaraciones con garantías recibidas)</t>
    </r>
  </si>
  <si>
    <t>Emitir informes  de determinación del valor relacionadas a declaraciones que presentan garantías por valor en zona primaria.</t>
  </si>
  <si>
    <r>
      <rPr>
        <b/>
        <sz val="16"/>
        <rFont val="Century Gothic"/>
        <family val="2"/>
      </rPr>
      <t xml:space="preserve">Respuestas a solicitudes </t>
    </r>
    <r>
      <rPr>
        <sz val="16"/>
        <rFont val="Century Gothic"/>
        <family val="2"/>
      </rPr>
      <t>(Declaraciones trabajadas/ Declaraciones recibidas)</t>
    </r>
  </si>
  <si>
    <t xml:space="preserve">Dar respuestas a solicitudes recibidas operadores y otras áreas </t>
  </si>
  <si>
    <t>Departamento de Planificación</t>
  </si>
  <si>
    <r>
      <rPr>
        <b/>
        <sz val="16"/>
        <rFont val="Century Gothic"/>
        <family val="2"/>
      </rPr>
      <t xml:space="preserve">Nivel de Riesgo Determinado Operadores Evaluados </t>
    </r>
    <r>
      <rPr>
        <sz val="16"/>
        <rFont val="Century Gothic"/>
        <family val="2"/>
      </rPr>
      <t>(Análisis  ejecutados/ Análisis  programados)</t>
    </r>
  </si>
  <si>
    <t>Emisión de  opiniones relacionadas a  reconsideración o créditos solicitadas por operadores aduaneros. Determinación de  cancelación o ejecución  de  garantías presentadas  por diferencia de valor.</t>
  </si>
  <si>
    <t>Evaluar  a través de análisis masivos o individuales que determinen riesgo de los operadores comerciales.</t>
  </si>
  <si>
    <r>
      <rPr>
        <b/>
        <sz val="16"/>
        <rFont val="Century Gothic"/>
        <family val="2"/>
      </rPr>
      <t>Análisis y evaluación de riesgo posterior el despacho</t>
    </r>
    <r>
      <rPr>
        <sz val="16"/>
        <rFont val="Century Gothic"/>
        <family val="2"/>
      </rPr>
      <t xml:space="preserve">
Control a posteriori, evaluación de riesgo  mercancías despachadas  por los operadores comerciales.</t>
    </r>
  </si>
  <si>
    <t>P26-SFI-GRA-DPF-001</t>
  </si>
  <si>
    <r>
      <rPr>
        <b/>
        <sz val="16"/>
        <rFont val="Century Gothic"/>
        <family val="2"/>
      </rPr>
      <t xml:space="preserve">Nivel de cumplimiento de meta recaudatoria </t>
    </r>
    <r>
      <rPr>
        <sz val="16"/>
        <rFont val="Century Gothic"/>
        <family val="2"/>
      </rPr>
      <t>(Visitas ejecutadas/ Visitas programadas)</t>
    </r>
  </si>
  <si>
    <t>Monto estimado en impuestos determinados a reliquidar</t>
  </si>
  <si>
    <r>
      <rPr>
        <b/>
        <sz val="16"/>
        <rFont val="Century Gothic"/>
        <family val="2"/>
      </rPr>
      <t>Número de fiscalizaciones completadas</t>
    </r>
    <r>
      <rPr>
        <sz val="16"/>
        <rFont val="Century Gothic"/>
        <family val="2"/>
      </rPr>
      <t xml:space="preserve"> (Sumatoria de fiscalizaciones realizadas)</t>
    </r>
  </si>
  <si>
    <t xml:space="preserve">Cantidad de operadores aduaneros a fiscalizar  </t>
  </si>
  <si>
    <t xml:space="preserve">Subdirección  de Fiscalización, Transportación, Seguridad, Inteligencia </t>
  </si>
  <si>
    <t>Departamento de Operación de Fiscalización</t>
  </si>
  <si>
    <r>
      <rPr>
        <b/>
        <sz val="16"/>
        <rFont val="Century Gothic"/>
        <family val="2"/>
      </rPr>
      <t>Número de visitas realizadas</t>
    </r>
    <r>
      <rPr>
        <sz val="16"/>
        <rFont val="Century Gothic"/>
        <family val="2"/>
      </rPr>
      <t xml:space="preserve"> (Sumatoria de fiscalizaciones realizadas)</t>
    </r>
  </si>
  <si>
    <t>Fiscalizaciones Ejecutadas</t>
  </si>
  <si>
    <t xml:space="preserve">Cantidad de visitas a  empresas seleccionadas, que presentan algún tipo de riesgo. </t>
  </si>
  <si>
    <r>
      <t xml:space="preserve">Ejecución de las fiscalizaciones  
</t>
    </r>
    <r>
      <rPr>
        <sz val="16"/>
        <color rgb="FF000000"/>
        <rFont val="Century Gothic"/>
        <family val="2"/>
      </rPr>
      <t>Control posterior al despacho  realizado a operadores comerciales que presentan hipótesis de riesgo.</t>
    </r>
  </si>
  <si>
    <t>P26-SFI-GFC-DOF-001</t>
  </si>
  <si>
    <t>Subdirección de Fiscalización</t>
  </si>
  <si>
    <t>SUBDIRECCIÓN DE FISCALIZACIÓN</t>
  </si>
  <si>
    <r>
      <rPr>
        <b/>
        <sz val="16"/>
        <color theme="1"/>
        <rFont val="Century Gothic"/>
        <family val="2"/>
      </rPr>
      <t xml:space="preserve">% de incidencias encontradas en movimientos de mercancías </t>
    </r>
    <r>
      <rPr>
        <sz val="16"/>
        <color theme="1"/>
        <rFont val="Century Gothic"/>
        <family val="2"/>
      </rPr>
      <t>(Cantidad de Incidencias encontradas/ Total de movimientos inspeccionados)</t>
    </r>
  </si>
  <si>
    <t>Asesor de TI y encargados del los departamentos de seguridad y servidores.</t>
  </si>
  <si>
    <t>Departamento de Gestión de Proyectos TI</t>
  </si>
  <si>
    <t>%AP=Porcentaje de avance
PR=Progreso real
PP=Progreso planificado</t>
  </si>
  <si>
    <t>Actualización de todas las dependencias utilizadas en este sistema.</t>
  </si>
  <si>
    <t xml:space="preserve">ET1 Modernización y transformación digital de procesos aduaneros.  </t>
  </si>
  <si>
    <t>Actualización de dependencias, actualización código fuente, pruebas e implementación</t>
  </si>
  <si>
    <r>
      <t xml:space="preserve">Actualización dependencias utilizadas en el sistema de la Plataforma de Servicios DGA                                                             </t>
    </r>
    <r>
      <rPr>
        <sz val="16"/>
        <color theme="1"/>
        <rFont val="Century Gothic"/>
        <family val="2"/>
      </rPr>
      <t>Actualizar las dependencias utilizadas en el sistema de la Plataforma de Servicios de la Dirección General de Aduanas para garantizar su correcto funcionamiento, mejorar la seguridad y estabilidad de la aplicación, incorporar versiones más recientes y compatibles de librerías y componentes, y asegurar un rendimiento óptimo y confiable en la prestación de los servicios institucionales.</t>
    </r>
  </si>
  <si>
    <t>P26-STD-000-DGP-006</t>
  </si>
  <si>
    <t>P26-STD-000-DGP-005</t>
  </si>
  <si>
    <t>Asesor de TI y encargados del departamentos de cobros, contabilidad, desarrollo de aplicaciones</t>
  </si>
  <si>
    <t>Proveer al área de cobros de un módulo de gestión de los cobros de deudas de los clientes.</t>
  </si>
  <si>
    <t>Diseño de boceto, documento de requerimientos, desarrollo aplicativo, pruebas e implementación</t>
  </si>
  <si>
    <t>P26-STD-000-DGP-004</t>
  </si>
  <si>
    <t>Publicación aplicativo</t>
  </si>
  <si>
    <t>Pruebas integrales</t>
  </si>
  <si>
    <t>Elaboración procedimiento a utilizar módulo</t>
  </si>
  <si>
    <t>Análisis y diseño módulos</t>
  </si>
  <si>
    <t>Asesor de TI y encargados del departamento de planificación de TI y servidores, almacenamiento y datacenter.</t>
  </si>
  <si>
    <t>Proveer a todos los importadores o exportadores de un módulo estadístico capaz de visualizar los movimientos realizados en SIGA por un período de tiempo establecido.</t>
  </si>
  <si>
    <r>
      <t xml:space="preserve">Diseño, desarrollo e implementación de un Dashboard estadístico para los importadores / exportadores                                            </t>
    </r>
    <r>
      <rPr>
        <sz val="16"/>
        <color theme="1"/>
        <rFont val="Century Gothic"/>
        <family val="2"/>
      </rPr>
      <t>Diseñar, desarrollar e implementar un Dashboard estadístico para los importadores y exportadores con el propósito de centralizar información relevante, facilitar el análisis de datos comerciales, mejorar la toma de decisiones y ofrecer una herramienta tecnológica que incremente la transparencia, eficiencia y competitividad en las operaciones de comercio exterior.</t>
    </r>
  </si>
  <si>
    <t>P26-STD-000-DGP-003</t>
  </si>
  <si>
    <t>Elaborar manuales de usuarios</t>
  </si>
  <si>
    <t>Asesor de TI y encargado del departamento de desarrollo de aplicaciones.</t>
  </si>
  <si>
    <r>
      <rPr>
        <b/>
        <sz val="16"/>
        <rFont val="Century Gothic"/>
        <family val="2"/>
      </rPr>
      <t>% Avance de los proyectos</t>
    </r>
    <r>
      <rPr>
        <sz val="16"/>
        <rFont val="Century Gothic"/>
        <family val="2"/>
      </rPr>
      <t xml:space="preserve">
Fórmula: %AP = (CS / CTSA) * 100
%AP = Porcentaje de avance,
CS = Cantidad de actividades ejecutadas
CTSA = Cantidad total de actividades a ejecutar</t>
    </r>
  </si>
  <si>
    <t>Proveer a los colaboradores de la DGA una vía fácil y completa de centralizar las notificaciones del área del departamento de comunicaciones, solicitudes internas (permisos, suministros, licencias médicas, visualizar volantes de pago nómina, etc.)  y los accesos a las principales aplicaciones internas de la institución.</t>
  </si>
  <si>
    <t>Aplicar mejoras y correcciones al Intranet</t>
  </si>
  <si>
    <r>
      <t xml:space="preserve">Mejoras y correcciones al Intranet de la Dirección General de Aduanas.                                                                                        </t>
    </r>
    <r>
      <rPr>
        <sz val="16"/>
        <color theme="1"/>
        <rFont val="Century Gothic"/>
        <family val="2"/>
      </rPr>
      <t>Implementar mejoras y correcciones al Intranet de la Dirección General de Aduanas para optimizar su funcionamiento, garantizar la disponibilidad de información actualizada y confiable, facilitar la comunicación interna y ofrecer herramientas más ágiles y seguras al personal, con la finalidad de fortalecer la eficiencia institucional y apoyar la gestión administrativa y operativa.</t>
    </r>
  </si>
  <si>
    <t>P26-STD-000-DGP-002</t>
  </si>
  <si>
    <t>Elaboración ficha de servicio y Publicación servicio.</t>
  </si>
  <si>
    <t>Automatización del servicio y Capacitación.</t>
  </si>
  <si>
    <t>Subdirector de TI, Asesor de TI, Gerencia de Planificación y Departamento de Servicios. Asesor de TI y encargado del departamento de desarrollo de aplicaciones, asesor de TI, etc</t>
  </si>
  <si>
    <t>Automatización de 15 servicios de forma interactiva o transaccional en el Portal de Servicios DGA o el Intranet.</t>
  </si>
  <si>
    <t>Revisión de los procesos actuales y Elaboración nuevo proceso simplificado.</t>
  </si>
  <si>
    <r>
      <t xml:space="preserve">Levantamiento, simplificación y automatización de los servicios de la Dirección General de Aduanas.                                              </t>
    </r>
    <r>
      <rPr>
        <sz val="16"/>
        <color rgb="FF000000"/>
        <rFont val="Century Gothic"/>
        <family val="2"/>
      </rPr>
      <t>Optimizar la gestión de la Dirección General de Aduanas mediante el levantamiento de procesos, la simplificación de trámites y la automatización de servicios, con la finalidad de mejorar la eficiencia operativa, agilizar el comercio internacional, aumentar la transparencia y ofrecer servicios más rápidos y confiables para ciudadanos y empresas.</t>
    </r>
  </si>
  <si>
    <t>P26-STD-000-DGP-001</t>
  </si>
  <si>
    <t>Elaboración y firma de los oficios de solicitud de pago.</t>
  </si>
  <si>
    <t>Depto. Gestión y Planificación TI.
Todos los departamentos de la Subdirección de TI.
Cuentas por pagar.</t>
  </si>
  <si>
    <t>Depto. Gestión y Planificación TI.</t>
  </si>
  <si>
    <r>
      <rPr>
        <b/>
        <sz val="16"/>
        <rFont val="Century Gothic"/>
        <family val="2"/>
      </rPr>
      <t xml:space="preserve">% Cumplimiento del Presupuesto de TI: </t>
    </r>
    <r>
      <rPr>
        <sz val="16"/>
        <rFont val="Century Gothic"/>
        <family val="2"/>
      </rPr>
      <t>(Gasto Mensual / Recaudación Mensual)*100</t>
    </r>
  </si>
  <si>
    <t>Certificación y solicitud de pago a finanzas.</t>
  </si>
  <si>
    <t>Recepción de facturas y Certificación por parte de las áreas.</t>
  </si>
  <si>
    <r>
      <t xml:space="preserve">Gestión del Presupuesto de TI.
</t>
    </r>
    <r>
      <rPr>
        <sz val="16"/>
        <color theme="1"/>
        <rFont val="Century Gothic"/>
        <family val="2"/>
      </rPr>
      <t>Asegurar la ejecución del presupuesto que no exceda el 0.5% de las recaudaciones de la institución.</t>
    </r>
  </si>
  <si>
    <t>P26-STD-000-DPT-003</t>
  </si>
  <si>
    <t>Aprobación del Comité, Elaboración de pliego de condiciones Y Entrega a compras.</t>
  </si>
  <si>
    <t>Todos los departamentos de la Subdirección de TI.
Dpto. Compras.
Gerencia de Jurídica.
Gerencia de Finanzas.</t>
  </si>
  <si>
    <r>
      <rPr>
        <b/>
        <sz val="16"/>
        <rFont val="Century Gothic"/>
        <family val="2"/>
      </rPr>
      <t xml:space="preserve">Nivel de cumplimiento de la gestión de compras de tecnologías: </t>
    </r>
    <r>
      <rPr>
        <sz val="16"/>
        <rFont val="Century Gothic"/>
        <family val="2"/>
      </rPr>
      <t>(Procesos adjudicados / procesos totales)*100</t>
    </r>
  </si>
  <si>
    <t>Compras gestionadas.</t>
  </si>
  <si>
    <t>Solicitar Documentación (justificación, TDR, etc.) a las áreas Y Realizar formulario de compras.</t>
  </si>
  <si>
    <r>
      <t xml:space="preserve">Gestión de compras de tecnologías.
</t>
    </r>
    <r>
      <rPr>
        <sz val="16"/>
        <color theme="1"/>
        <rFont val="Century Gothic"/>
        <family val="2"/>
      </rPr>
      <t xml:space="preserve">Garantizar la gestión oportuna de los procesos de compras de TI en el mes. </t>
    </r>
  </si>
  <si>
    <t>P26-STD-000-DPT-002</t>
  </si>
  <si>
    <t>Generar reporte  de los Tickets de los tickets recibidos vs tickets cerrados.</t>
  </si>
  <si>
    <t>Soporte Técnico.
Mesa de Ayuda.
Redes y Comunicaciones.</t>
  </si>
  <si>
    <t>Depto. Gestión Y Planificación TI</t>
  </si>
  <si>
    <r>
      <rPr>
        <b/>
        <sz val="16"/>
        <rFont val="Century Gothic"/>
        <family val="2"/>
      </rPr>
      <t xml:space="preserve">Nivel de cumplimiento de requerimientos: </t>
    </r>
    <r>
      <rPr>
        <sz val="16"/>
        <rFont val="Century Gothic"/>
        <family val="2"/>
      </rPr>
      <t>(Tickets Resueltos / Tickets Asignados)*100</t>
    </r>
  </si>
  <si>
    <t>Requerimientos gestionados.</t>
  </si>
  <si>
    <t>Revisar los tickets asignados yCierre y notificación de los Tickets.</t>
  </si>
  <si>
    <r>
      <t xml:space="preserve">Cumplimiento de requerimientos.
</t>
    </r>
    <r>
      <rPr>
        <sz val="16"/>
        <color theme="1"/>
        <rFont val="Century Gothic"/>
        <family val="2"/>
      </rPr>
      <t>Garantizar el cumplimiento de los requerimientos asignados a través de la herramienta de gestión de tickets.</t>
    </r>
  </si>
  <si>
    <t>P26-STD-000-DPT-001</t>
  </si>
  <si>
    <t>División Soporte Técnico.</t>
  </si>
  <si>
    <t>Departamento Servidores Almacenamiento.</t>
  </si>
  <si>
    <t>División de Seguridad Infraestructura</t>
  </si>
  <si>
    <t>Gerencia de Ciberseguridad</t>
  </si>
  <si>
    <r>
      <rPr>
        <b/>
        <sz val="16"/>
        <rFont val="Century Gothic"/>
        <family val="2"/>
      </rPr>
      <t xml:space="preserve">Índice de Cumplimiento de endpoints: </t>
    </r>
    <r>
      <rPr>
        <sz val="16"/>
        <rFont val="Century Gothic"/>
        <family val="2"/>
      </rPr>
      <t>(Número de Endpoints en Cumplimientos / Número Total de Endpoints) * 100</t>
    </r>
    <r>
      <rPr>
        <b/>
        <sz val="16"/>
        <rFont val="Century Gothic"/>
        <family val="2"/>
      </rPr>
      <t xml:space="preserve">
</t>
    </r>
  </si>
  <si>
    <t>Mantener el sistema operativo actualizado.</t>
  </si>
  <si>
    <t>Detección efectiva y eliminación de amenazas de malware.</t>
  </si>
  <si>
    <r>
      <t xml:space="preserve">Cumplimiento para Endpoints.
</t>
    </r>
    <r>
      <rPr>
        <sz val="16"/>
        <color theme="1"/>
        <rFont val="Century Gothic"/>
        <family val="2"/>
      </rPr>
      <t>El cumplimiento con el ciclo de vida de Microsoft y el soporte de actualizaciones es fundamental para garantizar que los endpoints (dispositivos finales, como computadoras, tabletas, teléfonos, etc.) en una organización estén protegidos y funcionando de manera óptima.</t>
    </r>
  </si>
  <si>
    <t>P26-STD-GCS-000-006</t>
  </si>
  <si>
    <t>División de Seguridad Infraestructura.
Departamento Servidores Almacenamiento.
División Soporte Técnico.</t>
  </si>
  <si>
    <r>
      <rPr>
        <b/>
        <sz val="16"/>
        <rFont val="Century Gothic"/>
        <family val="2"/>
      </rPr>
      <t>Tasa de detección de malware:</t>
    </r>
    <r>
      <rPr>
        <sz val="16"/>
        <rFont val="Century Gothic"/>
        <family val="2"/>
      </rPr>
      <t xml:space="preserve"> (número de amenazas de malware detectadas y eliminadas/número total de amenazas de malware)*100</t>
    </r>
  </si>
  <si>
    <t>Revisar las alertas generadas por nuestra plataforma de EDR (Microsoft 365 Defender) y Generar reporte mensual.</t>
  </si>
  <si>
    <r>
      <rPr>
        <b/>
        <sz val="16"/>
        <color theme="1"/>
        <rFont val="Century Gothic"/>
        <family val="2"/>
      </rPr>
      <t>Detección y eliminación de malware.</t>
    </r>
    <r>
      <rPr>
        <sz val="16"/>
        <color theme="1"/>
        <rFont val="Century Gothic"/>
        <family val="2"/>
      </rPr>
      <t xml:space="preserve">
Busca medir la capacidad del equipo de seguridad de TI para detectar y eliminar amenazas de malware, lo que es fundamental para proteger los sistemas y los datos.</t>
    </r>
  </si>
  <si>
    <t>P26-STD-GCS-000-005</t>
  </si>
  <si>
    <t>División Continuidad de TI.</t>
  </si>
  <si>
    <r>
      <rPr>
        <b/>
        <sz val="16"/>
        <rFont val="Century Gothic"/>
        <family val="2"/>
      </rPr>
      <t>Efectividad de concientización en seguridad:</t>
    </r>
    <r>
      <rPr>
        <sz val="16"/>
        <rFont val="Century Gothic"/>
        <family val="2"/>
      </rPr>
      <t xml:space="preserve"> Evaluación mediante pruebas de conocimiento.</t>
    </r>
  </si>
  <si>
    <t>Envío de Pruebas de Phishing y entrenamiento Trimestral.</t>
  </si>
  <si>
    <t>División Continuidad de TI.
Gerencia de Comunicaciones.</t>
  </si>
  <si>
    <r>
      <t xml:space="preserve">Nivel de concientización de usuarios en términos de ciberseguridad: </t>
    </r>
    <r>
      <rPr>
        <sz val="16"/>
        <rFont val="Century Gothic"/>
        <family val="2"/>
      </rPr>
      <t>(Cápsulas enviadas/Cápsulas programadas) x100</t>
    </r>
  </si>
  <si>
    <t>Mejora de la conciencia en seguridad del personal.</t>
  </si>
  <si>
    <t>Solicitar el envío de las Cápsulas informativas mensualmente, Definir y crear nuevas Cápsulas.</t>
  </si>
  <si>
    <r>
      <t xml:space="preserve">Concientización y capacitación en seguridad.
</t>
    </r>
    <r>
      <rPr>
        <sz val="16"/>
        <color theme="1"/>
        <rFont val="Century Gothic"/>
        <family val="2"/>
      </rPr>
      <t>Gestión de los programas de concientización y capacitación en seguridad para el personal, lo que contribuye a la reducción de riesgos.</t>
    </r>
  </si>
  <si>
    <t>P26-STD-GCS-000-004</t>
  </si>
  <si>
    <t>Validar el vector de ataque del incidente reportado.</t>
  </si>
  <si>
    <t>División de Seguridad Infraestructura.
División Monitoreo y Mejora Continua.</t>
  </si>
  <si>
    <r>
      <rPr>
        <b/>
        <sz val="16"/>
        <rFont val="Century Gothic"/>
        <family val="2"/>
      </rPr>
      <t>Número de incidentes de seguridad informática:</t>
    </r>
    <r>
      <rPr>
        <sz val="16"/>
        <rFont val="Century Gothic"/>
        <family val="2"/>
      </rPr>
      <t xml:space="preserve"> (sumatoria de incidentes documentados)</t>
    </r>
  </si>
  <si>
    <t>Incidentes de seguridad gestionados de manera efectiva.</t>
  </si>
  <si>
    <t>Atender y Documentar los incidentes cibernéticos reportados por el área de Monitoreo o el CNCS.</t>
  </si>
  <si>
    <r>
      <t xml:space="preserve">Gestión de Incidentes de Seguridad Informática
</t>
    </r>
    <r>
      <rPr>
        <sz val="16"/>
        <color theme="1"/>
        <rFont val="Century Gothic"/>
        <family val="2"/>
      </rPr>
      <t>Se refiere al conjunto de procesos, procedimientos y acciones implementadas para identificar, gestionar y responder a eventos no deseados o incidentes que ponen en riesgo la seguridad de la información.</t>
    </r>
  </si>
  <si>
    <t>P26-STD-GCS-000-003</t>
  </si>
  <si>
    <t>Respalda las Declaraciones de Responsabilidad enviadas por RRHH en el repositorio oficial del Dpto.</t>
  </si>
  <si>
    <t>División Administración Riesgo Y Cumplimiento.
Gerencia de Recursos Humanos.</t>
  </si>
  <si>
    <r>
      <rPr>
        <b/>
        <sz val="16"/>
        <rFont val="Century Gothic"/>
        <family val="2"/>
      </rPr>
      <t>Índice de Cumplimiento de políticas de seguridad:</t>
    </r>
    <r>
      <rPr>
        <sz val="16"/>
        <rFont val="Century Gothic"/>
        <family val="2"/>
      </rPr>
      <t xml:space="preserve"> (Número de Declaraciones de Responsabilidad Firmadas / Número de Nuevos Ingresos) * 100</t>
    </r>
  </si>
  <si>
    <t>Alto nivel de cumplimiento de políticas de seguridad.</t>
  </si>
  <si>
    <t>Revisar las Declaraciones de Responsabilidad enviadas por RRHH y el listado de nuevos ingresos.</t>
  </si>
  <si>
    <r>
      <t xml:space="preserve">Aceptación  de políticas de seguridad
</t>
    </r>
    <r>
      <rPr>
        <sz val="16"/>
        <color theme="1"/>
        <rFont val="Century Gothic"/>
        <family val="2"/>
      </rPr>
      <t>Asegurarse de que los usuarios estén al tanto de las políticas y estén comprometidos a seguirlas, se les puede solicitar que firmen una declaración de aceptación.</t>
    </r>
  </si>
  <si>
    <t>P26-STD-GCS-000-002</t>
  </si>
  <si>
    <t>Generar reporte  de los Tickets del Dpto. que cumplieron el SLA establecido.</t>
  </si>
  <si>
    <t>Cierre y notificación de los Tickets en el SLA definido.</t>
  </si>
  <si>
    <t>Todas las divisiones del Depto Seguridad de Información.
División Soporte Técnico.
Departamento Centro de Servicios TI.</t>
  </si>
  <si>
    <r>
      <rPr>
        <b/>
        <sz val="16"/>
        <color rgb="FF000000"/>
        <rFont val="Century Gothic"/>
        <family val="2"/>
      </rPr>
      <t>Nivel de cumplimiento de los SLA de Tickets de Servicios.</t>
    </r>
    <r>
      <rPr>
        <sz val="16"/>
        <color rgb="FF000000"/>
        <rFont val="Century Gothic"/>
        <family val="2"/>
      </rPr>
      <t xml:space="preserve"> (Tickets SLA &gt;=97%/Tickets Atendidos)x100</t>
    </r>
  </si>
  <si>
    <t>Tickets de Servicios Gestionados.</t>
  </si>
  <si>
    <t>Revisar los tickets asignados al Dpto. y confirmar que estén asignados a la división y analista correcto.</t>
  </si>
  <si>
    <r>
      <t xml:space="preserve">Gestión de los Tickets de Servicios
</t>
    </r>
    <r>
      <rPr>
        <sz val="16"/>
        <color theme="1"/>
        <rFont val="Century Gothic"/>
        <family val="2"/>
      </rPr>
      <t>Se refiere al proceso organizado y controlado para recibir, registrar, asignar, gestionar y dar seguimiento a las solicitudes, incidentes, problemas y peticiones de servicio presentadas por los usuarios.</t>
    </r>
  </si>
  <si>
    <t>P26-STD-GCS-000-001</t>
  </si>
  <si>
    <t>Departamento de Administración Base de Datos.</t>
  </si>
  <si>
    <r>
      <rPr>
        <b/>
        <sz val="16"/>
        <color rgb="FF000000"/>
        <rFont val="Century Gothic"/>
        <family val="2"/>
      </rPr>
      <t xml:space="preserve">Disponibilidad de respaldos: </t>
    </r>
    <r>
      <rPr>
        <sz val="16"/>
        <color rgb="FF000000"/>
        <rFont val="Century Gothic"/>
        <family val="2"/>
      </rPr>
      <t>(Cantidad de respaldos completados / cantidad de respaldos ejecutados) * 100</t>
    </r>
  </si>
  <si>
    <t>Respaldos disponibles.</t>
  </si>
  <si>
    <t>Asegurar la disponibilidad de los respaldos realizados exitosamente sin perdida de data. La misma se comprueban con pruebas de integridad y solicitudes de restauraciones.</t>
  </si>
  <si>
    <r>
      <rPr>
        <b/>
        <sz val="16"/>
        <color rgb="FF000000"/>
        <rFont val="Century Gothic"/>
        <family val="2"/>
      </rPr>
      <t xml:space="preserve">Disponibilidad de Respaldo Base de Datos
</t>
    </r>
    <r>
      <rPr>
        <sz val="16"/>
        <color rgb="FF000000"/>
        <rFont val="Century Gothic"/>
        <family val="2"/>
      </rPr>
      <t>Mide la ejecución de respaldos ejecutados exitosamente en base a la totalidad realizada.</t>
    </r>
  </si>
  <si>
    <t>P26-STD-GOT-DBD-003</t>
  </si>
  <si>
    <r>
      <rPr>
        <b/>
        <sz val="16"/>
        <color rgb="FF000000"/>
        <rFont val="Century Gothic"/>
        <family val="2"/>
      </rPr>
      <t>Disponibilidad del servicio QLIK:</t>
    </r>
    <r>
      <rPr>
        <sz val="16"/>
        <color rgb="FF000000"/>
        <rFont val="Century Gothic"/>
        <family val="2"/>
      </rPr>
      <t xml:space="preserve">  (Tiempo de disponibilidad del servicio de QLIK (horas) / Tiempo total (horas)) * 100</t>
    </r>
  </si>
  <si>
    <t>Servicio de QLIK disponible.</t>
  </si>
  <si>
    <t>Asegurar la disponibilidad del servicio. La medición a través de las alertas programadas e informes diarios de estado de salud.</t>
  </si>
  <si>
    <r>
      <t xml:space="preserve">Monitoreo de Tiempo en que la plataforma de QLIK está disponible y operativa
</t>
    </r>
    <r>
      <rPr>
        <sz val="16"/>
        <color rgb="FF000000"/>
        <rFont val="Century Gothic"/>
        <family val="2"/>
      </rPr>
      <t>Mide cuánto tiempo la plataforma de QLIK está operativa y lista para su uso, el cual garantiza la ejecución de los reportes presentados día a día.</t>
    </r>
  </si>
  <si>
    <t>P26-STD-GOT-DBD-002</t>
  </si>
  <si>
    <r>
      <rPr>
        <b/>
        <sz val="16"/>
        <color rgb="FF000000"/>
        <rFont val="Century Gothic"/>
        <family val="2"/>
      </rPr>
      <t xml:space="preserve">Disponibilidad de la Base de Datos: </t>
    </r>
    <r>
      <rPr>
        <sz val="16"/>
        <color rgb="FF000000"/>
        <rFont val="Century Gothic"/>
        <family val="2"/>
      </rPr>
      <t>(Tiempo de disponibilidad (horas) de la base de datos / Tiempo total (horas)) * 100 SIGA Consolidado1, Consolidado 2, Servicio en línea Global Entry</t>
    </r>
  </si>
  <si>
    <t>Base de datos disponible.</t>
  </si>
  <si>
    <t>Verificación de servicio a través de las herramientas de gestión y administración de BD, informes de salud diaria, informe de resultado de mantenimiento proactivo, asegurando la correcta optimización y mantenimiento de estas.</t>
  </si>
  <si>
    <r>
      <rPr>
        <b/>
        <sz val="16"/>
        <color rgb="FF000000"/>
        <rFont val="Century Gothic"/>
        <family val="2"/>
      </rPr>
      <t xml:space="preserve">Monitoreo de Tiempo en que la base de datos (CONSOLIDADAS) está disponible y operativa
</t>
    </r>
    <r>
      <rPr>
        <sz val="16"/>
        <color rgb="FF000000"/>
        <rFont val="Century Gothic"/>
        <family val="2"/>
      </rPr>
      <t>Mide cuánto tiempo la base de datos está operativa y lista para su uso, lo que es esencial para garantizar la continuidad de las operaciones.</t>
    </r>
  </si>
  <si>
    <t>P26-STD-GOT-DBD-001</t>
  </si>
  <si>
    <t>Departamento de Administración de Servicios Digitales</t>
  </si>
  <si>
    <r>
      <rPr>
        <b/>
        <sz val="16"/>
        <rFont val="Century Gothic"/>
        <family val="2"/>
      </rPr>
      <t>Porcentaje llamadas atendidas:</t>
    </r>
    <r>
      <rPr>
        <sz val="16"/>
        <rFont val="Century Gothic"/>
        <family val="2"/>
      </rPr>
      <t xml:space="preserve">
(Llamadas atendidas / llamadas recibidas) * 100</t>
    </r>
  </si>
  <si>
    <t>Garantizar disponibilidad servicio de atención a usuarios.</t>
  </si>
  <si>
    <t>Atención telefónica, Recolección de Datos, Cálculo del Porcentaje de Llamadas Atendidas, Análisis y Reporte de Resultados</t>
  </si>
  <si>
    <r>
      <t xml:space="preserve">Atención telefónica usuarios internos y externos
</t>
    </r>
    <r>
      <rPr>
        <sz val="16"/>
        <color theme="1"/>
        <rFont val="Century Gothic"/>
        <family val="2"/>
      </rPr>
      <t>Medir el porcentaje de llamadas atendidas</t>
    </r>
    <r>
      <rPr>
        <b/>
        <sz val="16"/>
        <color theme="1"/>
        <rFont val="Century Gothic"/>
        <family val="2"/>
      </rPr>
      <t>.</t>
    </r>
  </si>
  <si>
    <t>P26-STD-000-DAS-005</t>
  </si>
  <si>
    <r>
      <rPr>
        <b/>
        <sz val="16"/>
        <color rgb="FF000000"/>
        <rFont val="Century Gothic"/>
        <family val="2"/>
      </rPr>
      <t>Porcentaje nivel de servicio atención de llamadas</t>
    </r>
    <r>
      <rPr>
        <sz val="16"/>
        <color rgb="FF000000"/>
        <rFont val="Century Gothic"/>
        <family val="2"/>
      </rPr>
      <t xml:space="preserve"> (primeros 20 segundos)</t>
    </r>
  </si>
  <si>
    <t>Disponibilidad en la atención telefónica.</t>
  </si>
  <si>
    <t>Monitoreo y Registro de Llamadas, Aplicación de Encuestas Post-Llamada, Análisis de Datos de Satisfacción</t>
  </si>
  <si>
    <r>
      <t xml:space="preserve">Servicio atención telefónica
</t>
    </r>
    <r>
      <rPr>
        <sz val="16"/>
        <color theme="1"/>
        <rFont val="Century Gothic"/>
        <family val="2"/>
      </rPr>
      <t>Para medir la satisfacción del servicio de atención a los usuarios</t>
    </r>
    <r>
      <rPr>
        <b/>
        <sz val="16"/>
        <color theme="1"/>
        <rFont val="Century Gothic"/>
        <family val="2"/>
      </rPr>
      <t>.</t>
    </r>
  </si>
  <si>
    <t>P26-STD-000-DAS-004</t>
  </si>
  <si>
    <r>
      <rPr>
        <b/>
        <sz val="16"/>
        <color rgb="FF000000"/>
        <rFont val="Century Gothic"/>
        <family val="2"/>
      </rPr>
      <t>Tasa de resolución de solicitudes</t>
    </r>
    <r>
      <rPr>
        <sz val="16"/>
        <color rgb="FF000000"/>
        <rFont val="Century Gothic"/>
        <family val="2"/>
      </rPr>
      <t xml:space="preserve"> (Solicitudes completadas/Solicitudes recibidas)*100</t>
    </r>
  </si>
  <si>
    <t>Entregar servicio para cumplimiento.</t>
  </si>
  <si>
    <t>Resolución y cierre de la solicitud.</t>
  </si>
  <si>
    <r>
      <t xml:space="preserve">Resolución de solicitudes
</t>
    </r>
    <r>
      <rPr>
        <sz val="16"/>
        <color theme="1"/>
        <rFont val="Century Gothic"/>
        <family val="2"/>
      </rPr>
      <t>Busca medir el cumplimiento de atención y solución de solicitudes de servicio</t>
    </r>
    <r>
      <rPr>
        <b/>
        <sz val="16"/>
        <color theme="1"/>
        <rFont val="Century Gothic"/>
        <family val="2"/>
      </rPr>
      <t>.</t>
    </r>
  </si>
  <si>
    <t>P26-STD-000-DAS-003</t>
  </si>
  <si>
    <r>
      <rPr>
        <b/>
        <sz val="16"/>
        <color rgb="FF000000"/>
        <rFont val="Century Gothic"/>
        <family val="2"/>
      </rPr>
      <t xml:space="preserve">Satisfacción del Usuario: </t>
    </r>
    <r>
      <rPr>
        <sz val="16"/>
        <color rgb="FF000000"/>
        <rFont val="Century Gothic"/>
        <family val="2"/>
      </rPr>
      <t>Resultado de encuestas de satisfacción del usuario.Tipo de Encuesta escala de estrella 1-5 . (como se calcula CSAT(Customer Satisfaction Score)%=Numero de respuestas Positiva(4y5)/Numero total de repuestas*100 )</t>
    </r>
  </si>
  <si>
    <t>Mantener una alta calificación de satisfacción del usuario.</t>
  </si>
  <si>
    <t>Envío encuesta de satisfacción.</t>
  </si>
  <si>
    <r>
      <t xml:space="preserve">Gestión de encuestas de satisfacción usuario interno
</t>
    </r>
    <r>
      <rPr>
        <sz val="16"/>
        <color theme="1"/>
        <rFont val="Century Gothic"/>
        <family val="2"/>
      </rPr>
      <t>Evalúa el nivel de satisfacción de los usuarios con los servicios de soporte de TI, lo que refleja la calidad del servicio.</t>
    </r>
  </si>
  <si>
    <t>P26-STD-000-DAS-002</t>
  </si>
  <si>
    <r>
      <rPr>
        <b/>
        <sz val="16"/>
        <color rgb="FF000000"/>
        <rFont val="Century Gothic"/>
        <family val="2"/>
      </rPr>
      <t xml:space="preserve">Porcentaje de resolución de incidentes cerrado </t>
    </r>
    <r>
      <rPr>
        <sz val="16"/>
        <color rgb="FF000000"/>
        <rFont val="Century Gothic"/>
        <family val="2"/>
      </rPr>
      <t>(Incidentes resueltos/Incidentes que se presentaron)*100</t>
    </r>
  </si>
  <si>
    <t>Resolver los incidentes minimizando el impacto en el negocio.</t>
  </si>
  <si>
    <t>Resolución y cierre del incidente.</t>
  </si>
  <si>
    <r>
      <t xml:space="preserve">Resolución de incidentes 
</t>
    </r>
    <r>
      <rPr>
        <sz val="16"/>
        <color theme="1"/>
        <rFont val="Century Gothic"/>
        <family val="2"/>
      </rPr>
      <t>Para medir el cumplimiento de solución incidentes de los servicios provistos</t>
    </r>
    <r>
      <rPr>
        <b/>
        <sz val="16"/>
        <color theme="1"/>
        <rFont val="Century Gothic"/>
        <family val="2"/>
      </rPr>
      <t>.</t>
    </r>
  </si>
  <si>
    <t>P26-STD-000-DAS-001</t>
  </si>
  <si>
    <t>Departamento de Servidores Alm. y Data Center.</t>
  </si>
  <si>
    <r>
      <rPr>
        <b/>
        <sz val="16"/>
        <color rgb="FF000000"/>
        <rFont val="Century Gothic"/>
        <family val="2"/>
      </rPr>
      <t xml:space="preserve">Disponibilidad de Backup de la Infraestructura: </t>
    </r>
    <r>
      <rPr>
        <sz val="16"/>
        <color rgb="FF000000"/>
        <rFont val="Century Gothic"/>
        <family val="2"/>
      </rPr>
      <t>(Disponibilidad de Backup de servidores Produccion DGA) * 100</t>
    </r>
  </si>
  <si>
    <t>Tener la infraestructura de servidores de produccion optiva y activa en cualquier caso de falla fisica o logica de los mismos por algun incidente mayor, poder recuperarse de manera eficiente..</t>
  </si>
  <si>
    <t>Informe de resultados mensuales mediante la Herramienta de Backup Veeam mediante Reportes y ejecucion de Jobs</t>
  </si>
  <si>
    <r>
      <rPr>
        <b/>
        <sz val="16"/>
        <color rgb="FF000000"/>
        <rFont val="Century Gothic"/>
        <family val="2"/>
      </rPr>
      <t xml:space="preserve">Disponibilidad de los Backup de la Infraestructura de Servidores de Produccion, QA y Desarrollo.
</t>
    </r>
    <r>
      <rPr>
        <sz val="16"/>
        <color rgb="FF000000"/>
        <rFont val="Century Gothic"/>
        <family val="2"/>
      </rPr>
      <t>Ejecucion de los Backup Diarios que mantienen la infraestructura intacta recuperable de cualquier incidente.</t>
    </r>
  </si>
  <si>
    <t>P26-STD-GOT-DDC-003</t>
  </si>
  <si>
    <r>
      <rPr>
        <b/>
        <sz val="16"/>
        <color rgb="FF000000"/>
        <rFont val="Century Gothic"/>
        <family val="2"/>
      </rPr>
      <t>Disponibilidad del Data Center:</t>
    </r>
    <r>
      <rPr>
        <sz val="16"/>
        <color rgb="FF000000"/>
        <rFont val="Century Gothic"/>
        <family val="2"/>
      </rPr>
      <t xml:space="preserve"> (Tiempo de disponibilidad del Data Center / Tiempo total) * 99.8</t>
    </r>
  </si>
  <si>
    <t>Mantener una alta disponibilidad del Data Center del 99.82% (equivalente a interrupción del servicio de 1.6 horas al año) o superior.</t>
  </si>
  <si>
    <t>Informe de resultados de mantenimiento semestral en UPS, Data Center, informe de resultados cuatrimestral, Data Center Aire, inspección diaria sobre el funcionamiento general de la Infraestructura Data Center mañana y tarde.</t>
  </si>
  <si>
    <r>
      <t xml:space="preserve">Monitoreo de Tiempo en que el Data Center está disponible
</t>
    </r>
    <r>
      <rPr>
        <sz val="16"/>
        <color rgb="FF000000"/>
        <rFont val="Century Gothic"/>
        <family val="2"/>
      </rPr>
      <t xml:space="preserve">Mide cuánto tiempo el Data Center está operativo y listo para su uso. </t>
    </r>
  </si>
  <si>
    <t>P26-STD-GOT-DDC-002</t>
  </si>
  <si>
    <r>
      <rPr>
        <b/>
        <sz val="16"/>
        <color rgb="FF000000"/>
        <rFont val="Century Gothic"/>
        <family val="2"/>
      </rPr>
      <t xml:space="preserve">Uso de Recursos del Servidor: </t>
    </r>
    <r>
      <rPr>
        <sz val="16"/>
        <color rgb="FF000000"/>
        <rFont val="Century Gothic"/>
        <family val="2"/>
      </rPr>
      <t>Uso promedio de CPU, memoria, almacenamiento, etc. por debajo del 80%</t>
    </r>
  </si>
  <si>
    <t>Optimizar el uso de recursos del servidor para garantizar que se utilicen eficientemente sin exceso de capacidad no utilizada. Mantener los recuros por debajo del 80%</t>
  </si>
  <si>
    <t>Asegurar la disponibilidad de los servicios de la infraestructura de servidores y almacenamiento en DGA mediante reporte de status de la salud de dichos servidores y almacenamiento, tomando correcciones preventivas para que dichos servidores no presenten fallas a corto y largo plazo.</t>
  </si>
  <si>
    <r>
      <t xml:space="preserve">Salud y disponibilidad de la infraestructura de los servidores y almacenamiento, mitigando posibles incidencias
</t>
    </r>
    <r>
      <rPr>
        <sz val="16"/>
        <color rgb="FF000000"/>
        <rFont val="Century Gothic"/>
        <family val="2"/>
      </rPr>
      <t>Evalúa las posibles incidencias que intervienen en las afectaciones de servicios y salud de los equipos de infraestructura de Servidores y Almacenamiento</t>
    </r>
    <r>
      <rPr>
        <b/>
        <sz val="16"/>
        <color rgb="FF000000"/>
        <rFont val="Century Gothic"/>
        <family val="2"/>
      </rPr>
      <t>.</t>
    </r>
  </si>
  <si>
    <t>P26-STD-GOT-DDC-001</t>
  </si>
  <si>
    <t>Mantenimiento Preventivo, Evaluación y Mejora Continua:</t>
  </si>
  <si>
    <t>División Comunicaciones de Voz</t>
  </si>
  <si>
    <t>Departamento de Redes y Comunicaciones.</t>
  </si>
  <si>
    <r>
      <rPr>
        <b/>
        <sz val="16"/>
        <color rgb="FF000000"/>
        <rFont val="Century Gothic"/>
        <family val="2"/>
      </rPr>
      <t xml:space="preserve">Disponibilidad del servicio: </t>
    </r>
    <r>
      <rPr>
        <sz val="16"/>
        <color rgb="FF000000"/>
        <rFont val="Century Gothic"/>
        <family val="2"/>
      </rPr>
      <t>(Tiempo de disponibilidad de la central / Tiempo total) * 100</t>
    </r>
  </si>
  <si>
    <t>Mantener y garantizar disponibilidad del servicio de telefonía HCS.</t>
  </si>
  <si>
    <t>Monitoreo Continuo</t>
  </si>
  <si>
    <r>
      <t xml:space="preserve">Garantizar la disponibilidad de las llamadas de la central HCS.
</t>
    </r>
    <r>
      <rPr>
        <sz val="16"/>
        <color theme="1"/>
        <rFont val="Century Gothic"/>
        <family val="2"/>
      </rPr>
      <t>Asegurar la disponibilidad de los servicios de la central HCS mediante el monitoreo constante tanto físico como de nuestras herramientas de monitoreo</t>
    </r>
  </si>
  <si>
    <t>P26-STD-GOT-DRD-004</t>
  </si>
  <si>
    <t>Revisión Periódica de Capacidad</t>
  </si>
  <si>
    <t xml:space="preserve">División Redes de Datos </t>
  </si>
  <si>
    <r>
      <rPr>
        <b/>
        <sz val="16"/>
        <color rgb="FF000000"/>
        <rFont val="Century Gothic"/>
        <family val="2"/>
      </rPr>
      <t>Capacidad de Ancho de Banda (BW) de los Enlaces:</t>
    </r>
    <r>
      <rPr>
        <sz val="16"/>
        <color rgb="FF000000"/>
        <rFont val="Century Gothic"/>
        <family val="2"/>
      </rPr>
      <t xml:space="preserve"> Datos transferidos / Tiempo  (Bits/Seg)</t>
    </r>
  </si>
  <si>
    <t>Mantener controlado el consumo de ancho de banda y evitar saturaciones en velocidad de transferencia de datos en la conectividad con las administraciones.</t>
  </si>
  <si>
    <t>Monitoreo Continuo del Ancho de Banda y alertas proactivas</t>
  </si>
  <si>
    <r>
      <t xml:space="preserve">Capacidad de los enlaces de conectividad con las </t>
    </r>
    <r>
      <rPr>
        <sz val="16"/>
        <color theme="1"/>
        <rFont val="Century Gothic"/>
        <family val="2"/>
      </rPr>
      <t xml:space="preserve">Monitorear y asegurar que el uso del ancho de banda (BW) en los enlaces de conectividad con las Administraciones se mantenga por debajo del 80% de la capacidad contratada, utilizando herramientas de monitoreo para garantizar un rendimiento óptimo y prevenir saturaciones. </t>
    </r>
  </si>
  <si>
    <t>P26-STD-GOT-DRD-003</t>
  </si>
  <si>
    <t>División Redes de Datos</t>
  </si>
  <si>
    <r>
      <rPr>
        <b/>
        <sz val="16"/>
        <rFont val="Century Gothic"/>
        <family val="2"/>
      </rPr>
      <t xml:space="preserve">Disponibilidad de la Red: </t>
    </r>
    <r>
      <rPr>
        <sz val="16"/>
        <rFont val="Century Gothic"/>
        <family val="2"/>
      </rPr>
      <t>(Tiempo de disponibilidad de la red / Tiempo total) * 100</t>
    </r>
  </si>
  <si>
    <t>Mantener y garantizar disponibilidad de red.</t>
  </si>
  <si>
    <t>Asegurar mediante las herramientas de monitoreo disponibilidad de equipos que soportan la red.</t>
  </si>
  <si>
    <r>
      <t xml:space="preserve">Monitoreo de Tiempo en que la red está disponible para su uso.
</t>
    </r>
    <r>
      <rPr>
        <sz val="16"/>
        <color rgb="FF000000"/>
        <rFont val="Century Gothic"/>
        <family val="2"/>
      </rPr>
      <t xml:space="preserve">Busca medir cuánto tiempo la red está operativa y lista para su uso. </t>
    </r>
  </si>
  <si>
    <t>P26-STD-GOT-DRD-002</t>
  </si>
  <si>
    <r>
      <rPr>
        <b/>
        <sz val="16"/>
        <rFont val="Century Gothic"/>
        <family val="2"/>
      </rPr>
      <t xml:space="preserve">Latencia de Red:
</t>
    </r>
    <r>
      <rPr>
        <sz val="16"/>
        <rFont val="Century Gothic"/>
        <family val="2"/>
      </rPr>
      <t>Tiempo promedio de respuesta de la red&lt;=20 milisegundos.</t>
    </r>
    <r>
      <rPr>
        <b/>
        <sz val="16"/>
        <rFont val="Century Gothic"/>
        <family val="2"/>
      </rPr>
      <t xml:space="preserve">
</t>
    </r>
  </si>
  <si>
    <t>Mantener una baja latencia en la red para garantizar una comunicación rápida y eficiente entre los usuarios y los recursos de TI.</t>
  </si>
  <si>
    <t xml:space="preserve">Comprobar mediante herramientas de monitoreo o de línea de comandos llamada "ping". </t>
  </si>
  <si>
    <r>
      <t xml:space="preserve">Monitoreo de Tiempo promedio de respuesta de la red.
</t>
    </r>
    <r>
      <rPr>
        <sz val="16"/>
        <color rgb="FF000000"/>
        <rFont val="Century Gothic"/>
        <family val="2"/>
      </rPr>
      <t>Busca medir la velocidad de la red en términos de tiempo de respuesta. Una baja latencia indica una comunicación más rápida.</t>
    </r>
  </si>
  <si>
    <t>P26-STD-GOT-DRD-001</t>
  </si>
  <si>
    <t>Despliegue de cambios en ambiente productivo</t>
  </si>
  <si>
    <t>Solución de errores en ambiente de prueba y Planificación y preparativos instalación cambios ambiente productivo</t>
  </si>
  <si>
    <t>Servidores, Base de Datos, Seguridad de Infraestructura, Desarrollo</t>
  </si>
  <si>
    <t>Departamento Gestion Aplicaciones</t>
  </si>
  <si>
    <r>
      <rPr>
        <b/>
        <sz val="16"/>
        <color rgb="FF000000"/>
        <rFont val="Century Gothic"/>
        <family val="2"/>
      </rPr>
      <t>% de requerimientos aplicados en producción en la fecha establecida:</t>
    </r>
    <r>
      <rPr>
        <sz val="16"/>
        <color rgb="FF000000"/>
        <rFont val="Century Gothic"/>
        <family val="2"/>
      </rPr>
      <t>(Tickets implementados en producción / cantidad de tickets asignados) x100</t>
    </r>
  </si>
  <si>
    <t xml:space="preserve">Cambios implementados en producción </t>
  </si>
  <si>
    <t>Planificación instalación de cambios en ambiente de prueba</t>
  </si>
  <si>
    <r>
      <rPr>
        <b/>
        <sz val="16"/>
        <color rgb="FF000000"/>
        <rFont val="Century Gothic"/>
        <family val="2"/>
      </rPr>
      <t xml:space="preserve">Gestión de requerimientos aplicados en producción.
</t>
    </r>
    <r>
      <rPr>
        <sz val="16"/>
        <color rgb="FF000000"/>
        <rFont val="Century Gothic"/>
        <family val="2"/>
      </rPr>
      <t>Midel el cumplimiento de fecha de  despliegue a  producción de los tickets asignados en un 95% trimestral</t>
    </r>
  </si>
  <si>
    <t>P26-STD-GDS-DGA-002</t>
  </si>
  <si>
    <t>Medición resultados de la encuestas</t>
  </si>
  <si>
    <t>Preparación encuesta y Envío de encuesta usuarios</t>
  </si>
  <si>
    <t>Desarrollo, Usuarios funcionales</t>
  </si>
  <si>
    <r>
      <rPr>
        <b/>
        <sz val="16"/>
        <color rgb="FF000000"/>
        <rFont val="Century Gothic"/>
        <family val="2"/>
      </rPr>
      <t xml:space="preserve">Promedio de satisfacción en las Encuestas de Requerimientos: </t>
    </r>
    <r>
      <rPr>
        <sz val="16"/>
        <color rgb="FF000000"/>
        <rFont val="Century Gothic"/>
        <family val="2"/>
      </rPr>
      <t>(Nota: en las encuestas respondidas por los usuarios)</t>
    </r>
  </si>
  <si>
    <t>Medición satisfacción usuarios</t>
  </si>
  <si>
    <t>Selección de la muestra para encuesta</t>
  </si>
  <si>
    <r>
      <rPr>
        <b/>
        <sz val="16"/>
        <color rgb="FF000000"/>
        <rFont val="Century Gothic"/>
        <family val="2"/>
      </rPr>
      <t xml:space="preserve">Gestión nivel satisfacción usuarios de cambios desplegados
</t>
    </r>
    <r>
      <rPr>
        <sz val="16"/>
        <color rgb="FF000000"/>
        <rFont val="Century Gothic"/>
        <family val="2"/>
      </rPr>
      <t>Mide la satisfacción de los usuarios de los cambios desplegados en producción en un 90% Trimestral</t>
    </r>
  </si>
  <si>
    <t>P26-STD-GDS-DGA-001</t>
  </si>
  <si>
    <t>Entrega manual para su publicación</t>
  </si>
  <si>
    <t>Ejecución documentación de manuales y  Aprobación manual  por parte usuario.</t>
  </si>
  <si>
    <t>Prueba y Control de Calidad TI, Desarrollo, Gestion de la Demanda</t>
  </si>
  <si>
    <t>Departamento de Calidad.</t>
  </si>
  <si>
    <r>
      <rPr>
        <b/>
        <sz val="16"/>
        <color rgb="FF000000"/>
        <rFont val="Century Gothic"/>
        <family val="2"/>
      </rPr>
      <t xml:space="preserve">% Manuales de usuario elaborados o actualizados en fecha acordada: </t>
    </r>
    <r>
      <rPr>
        <sz val="16"/>
        <color rgb="FF000000"/>
        <rFont val="Century Gothic"/>
        <family val="2"/>
      </rPr>
      <t>(Trabajos de documentación realizados /trabajos asignados) x100</t>
    </r>
  </si>
  <si>
    <t>Manuales elaborados y actualizados</t>
  </si>
  <si>
    <t>Planifiación documentación de manual.</t>
  </si>
  <si>
    <r>
      <rPr>
        <b/>
        <sz val="16"/>
        <color rgb="FF000000"/>
        <rFont val="Century Gothic"/>
        <family val="2"/>
      </rPr>
      <t xml:space="preserve">Elaboración o actualización de manuales.
</t>
    </r>
    <r>
      <rPr>
        <sz val="16"/>
        <color rgb="FF000000"/>
        <rFont val="Century Gothic"/>
        <family val="2"/>
      </rPr>
      <t>Mide el cumplimiento de fecha de Elaboración y actualización de manuales de usuarios en un 95% trimestral.</t>
    </r>
  </si>
  <si>
    <t>P26-STD-GDS-DCS-002</t>
  </si>
  <si>
    <t>Ejecución de pruebas y Aceptación de las pruebas.</t>
  </si>
  <si>
    <t>Análisis de requerimientos para identificación de casos de pruebas</t>
  </si>
  <si>
    <t>Usuarios funcionales, Desarrollo, Gestion de la Demanda, Gestion de Aplicaciones, Seguridad Infraestructura,Base de Datos</t>
  </si>
  <si>
    <t>Departamento de Calidad</t>
  </si>
  <si>
    <r>
      <rPr>
        <b/>
        <sz val="16"/>
        <color rgb="FF000000"/>
        <rFont val="Century Gothic"/>
        <family val="2"/>
      </rPr>
      <t>% de requerimientos probados en la fecha acordada:</t>
    </r>
    <r>
      <rPr>
        <sz val="16"/>
        <color rgb="FF000000"/>
        <rFont val="Century Gothic"/>
        <family val="2"/>
      </rPr>
      <t>(Trabajos de pruebas  realizados/Trabajos de pruebas asignados) x100</t>
    </r>
  </si>
  <si>
    <t>Pruebas de QA gestionadas.</t>
  </si>
  <si>
    <t>Planificación y estimación de pruebas</t>
  </si>
  <si>
    <r>
      <rPr>
        <b/>
        <sz val="16"/>
        <color rgb="FF000000"/>
        <rFont val="Century Gothic"/>
        <family val="2"/>
      </rPr>
      <t xml:space="preserve">Gestión de Pruebas de sistemas(QA).  
</t>
    </r>
    <r>
      <rPr>
        <sz val="16"/>
        <color rgb="FF000000"/>
        <rFont val="Century Gothic"/>
        <family val="2"/>
      </rPr>
      <t>Mide el cumplimiento de las fechas acordadas  para la ejecución de pruebas en un 95% trimestral</t>
    </r>
  </si>
  <si>
    <t>P26-STD-GDS-DCS-001</t>
  </si>
  <si>
    <t>Atención y respuesta al Departamento de Calidad dentro de los próximos 5 días laborables a la devolución.</t>
  </si>
  <si>
    <t>Departamento de Desarrollo Sistemas de Información</t>
  </si>
  <si>
    <r>
      <rPr>
        <b/>
        <sz val="16"/>
        <rFont val="Century Gothic"/>
        <family val="2"/>
      </rPr>
      <t xml:space="preserve">Índice de devoluciones: </t>
    </r>
    <r>
      <rPr>
        <sz val="16"/>
        <rFont val="Century Gothic"/>
        <family val="2"/>
      </rPr>
      <t>((Cant. Devoluciones/Cant. Solicitudes entregadas a Calidad)-1)*-1)x100</t>
    </r>
  </si>
  <si>
    <t>Mejora continua de los procesos y la calidad de los productos o servicios.</t>
  </si>
  <si>
    <t>Monitoreo y revisión de las devoluciones reportadas por el Departamento de Calidad.</t>
  </si>
  <si>
    <r>
      <rPr>
        <b/>
        <sz val="16"/>
        <color rgb="FF000000"/>
        <rFont val="Century Gothic"/>
        <family val="2"/>
      </rPr>
      <t xml:space="preserve">Control de las devoluciones de las solicitudes entregadas al Departamento de Calidad.
</t>
    </r>
    <r>
      <rPr>
        <sz val="16"/>
        <color rgb="FF000000"/>
        <rFont val="Century Gothic"/>
        <family val="2"/>
      </rPr>
      <t>Busca tener como cantidad máxima el 20% de devoluciones de las solicitudes entregadas al Departamento de Calidad.</t>
    </r>
  </si>
  <si>
    <t>P26-STD-GDS-DDS-003</t>
  </si>
  <si>
    <t>Atención dentro del SLA definido según la prioridad asignada al incidente.</t>
  </si>
  <si>
    <r>
      <rPr>
        <b/>
        <sz val="16"/>
        <rFont val="Century Gothic"/>
        <family val="2"/>
      </rPr>
      <t>Nivel de cumplimiento SLA de los incidentes asignados:</t>
    </r>
    <r>
      <rPr>
        <sz val="16"/>
        <rFont val="Century Gothic"/>
        <family val="2"/>
      </rPr>
      <t xml:space="preserve"> (Cant. Incidentes concluidos a tiempo/Cant. Incidentes trabajados)x100</t>
    </r>
  </si>
  <si>
    <t>Entrega consistente y confiable de servicios de alta calidad lograda.</t>
  </si>
  <si>
    <t>Revisión y asignación oportuna de los incidentes asignados al Departamento de Desarrollo.</t>
  </si>
  <si>
    <r>
      <t xml:space="preserve">Nivel de cumplimiento SLA de los incidentes asignados.
</t>
    </r>
    <r>
      <rPr>
        <sz val="16"/>
        <color theme="1"/>
        <rFont val="Century Gothic"/>
        <family val="2"/>
      </rPr>
      <t>Cumplir SLA de los incidentes asignados en un 90% trimestral.</t>
    </r>
  </si>
  <si>
    <t>P26-STD-GDS-DDS-002</t>
  </si>
  <si>
    <t>Estimación adecuada del ticket asignado y Compartir fecha con GD</t>
  </si>
  <si>
    <r>
      <rPr>
        <b/>
        <sz val="16"/>
        <rFont val="Century Gothic"/>
        <family val="2"/>
      </rPr>
      <t xml:space="preserve">Índice de cumplimiento de programación de las fechas planificación de Desarrollo: </t>
    </r>
    <r>
      <rPr>
        <sz val="16"/>
        <rFont val="Century Gothic"/>
        <family val="2"/>
      </rPr>
      <t>(Cant. Req concluidos a tiempo/Cant. Req trabajados)x100</t>
    </r>
  </si>
  <si>
    <t>Proyectos y productos entregados oportunamente.</t>
  </si>
  <si>
    <t>Gestionar la priorización correspondiente.</t>
  </si>
  <si>
    <r>
      <t xml:space="preserve">Cumplimiento de programación de las fechas planificación de Desarrollo.
</t>
    </r>
    <r>
      <rPr>
        <sz val="16"/>
        <color theme="1"/>
        <rFont val="Century Gothic"/>
        <family val="2"/>
      </rPr>
      <t>Cumplir con las fechas de conclusión pactadas de los Requerimientos y Proyectos en un 90% trimestral.</t>
    </r>
  </si>
  <si>
    <t>P26-STD-GDS-DDS-001</t>
  </si>
  <si>
    <t>Departamento de Gestión de la Demanda.</t>
  </si>
  <si>
    <t>Departamento de Gestión de la Demanda</t>
  </si>
  <si>
    <t>N/D</t>
  </si>
  <si>
    <r>
      <rPr>
        <b/>
        <sz val="16"/>
        <rFont val="Century Gothic"/>
        <family val="2"/>
      </rPr>
      <t xml:space="preserve">Indice de solicitudes cumplidas por  fechas de planificación estimada acordadas: 
</t>
    </r>
    <r>
      <rPr>
        <sz val="16"/>
        <rFont val="Century Gothic"/>
        <family val="2"/>
      </rPr>
      <t>(Número de solicitudes asignados con fecha de planificación estimada cumplidas / Número de requerimientos asignados) * 100</t>
    </r>
  </si>
  <si>
    <t>Solicitudes gestionados de manera oportuna.</t>
  </si>
  <si>
    <t>Asignación y gestión</t>
  </si>
  <si>
    <r>
      <t xml:space="preserve">Gestión de Requerimientos 
</t>
    </r>
    <r>
      <rPr>
        <sz val="16"/>
        <color rgb="FF000000"/>
        <rFont val="Century Gothic"/>
        <family val="2"/>
      </rPr>
      <t>Dar respuesta a la gestión oportuna de las solicitudes requerimientos realizados por los usuarios.</t>
    </r>
  </si>
  <si>
    <t>P26-STD-GDS-DGD-001</t>
  </si>
  <si>
    <t>Autoridad máxima de la Subdirección de de Transformación Digitaly las Gerencias y Departamentos.</t>
  </si>
  <si>
    <t>Subdirección de Transformación Digital</t>
  </si>
  <si>
    <r>
      <rPr>
        <b/>
        <sz val="16"/>
        <rFont val="Century Gothic"/>
        <family val="2"/>
      </rPr>
      <t xml:space="preserve">Tasa de  solución de incidentes: </t>
    </r>
    <r>
      <rPr>
        <sz val="16"/>
        <rFont val="Century Gothic"/>
        <family val="2"/>
      </rPr>
      <t>(cantidad de ticket cerrados/cantidad de tickets solicitados)*100</t>
    </r>
  </si>
  <si>
    <t>Atención y solución de incidentes.</t>
  </si>
  <si>
    <t>Seguimientos, cumplimientos de la política de gestión de incidentes, análisis de las estadísticas y reporte de la herramienta de gestión de tickets.</t>
  </si>
  <si>
    <r>
      <t xml:space="preserve">Tasa de cumplimientos de atención y solución de incidentes TI                                                                 
</t>
    </r>
    <r>
      <rPr>
        <sz val="16"/>
        <color theme="1"/>
        <rFont val="Century Gothic"/>
        <family val="2"/>
      </rPr>
      <t>Busca medir la gestión para la solución incidentes de los usuarios, lo que asegura la atención y calidad del soporte brindado a los usuarios.</t>
    </r>
  </si>
  <si>
    <t>P26-STD-000-000-003</t>
  </si>
  <si>
    <t>Autoridad máxima de la Subdirección de de Transformación Digital y las áreas de apoyo de la Gerencia de infraestructura TI, Gerencias de Sistemas y seguridad de la información.</t>
  </si>
  <si>
    <r>
      <rPr>
        <b/>
        <sz val="16"/>
        <rFont val="Century Gothic"/>
        <family val="2"/>
      </rPr>
      <t>Nivel de disponibilidad de la infraestructura TI y Seguridad de la información:</t>
    </r>
    <r>
      <rPr>
        <sz val="16"/>
        <rFont val="Century Gothic"/>
        <family val="2"/>
      </rPr>
      <t xml:space="preserve"> (Tiempo de disponibilidad / (Tiempo de disponibilidad +Tiempo de ausencia de servicio))*100</t>
    </r>
  </si>
  <si>
    <t>Infraestructura y herramientas de seguridad disponibles.</t>
  </si>
  <si>
    <t>Configuración de parámetros y analíticas en las herramientas de monitoreo y supervisión del informe de salud de las aplicaciones y servicios.</t>
  </si>
  <si>
    <r>
      <t xml:space="preserve">Monitoreo de la infraestructura TI y Seguridad de la información
</t>
    </r>
    <r>
      <rPr>
        <sz val="16"/>
        <color theme="1"/>
        <rFont val="Century Gothic"/>
        <family val="2"/>
      </rPr>
      <t xml:space="preserve">Busca medir el porcentaje de disponibilidad de los servidores críticos, esquema de Seguridad de la información y equipos de redes y comunicación para asegurar el acceso a los servicios  y sistemas de los usuarios internos y externos. </t>
    </r>
  </si>
  <si>
    <t>P26-STD-000-000-002</t>
  </si>
  <si>
    <r>
      <rPr>
        <b/>
        <sz val="16"/>
        <rFont val="Century Gothic"/>
        <family val="2"/>
      </rPr>
      <t>Nivel de disponibilidad de los sistemas y servicios críticos:</t>
    </r>
    <r>
      <rPr>
        <sz val="16"/>
        <rFont val="Century Gothic"/>
        <family val="2"/>
      </rPr>
      <t xml:space="preserve"> (Tiempo de disponibilidad / (Tiempo de disponibilidad +Tiempo de ausencia de servicio))*100</t>
    </r>
  </si>
  <si>
    <t>Sistemas y servicios disponibles.</t>
  </si>
  <si>
    <t>Configuración de reportes, parámetros y analíticas en las herramientas de monitoreo y realizar informe de salud de las aplicaciones y servicios,</t>
  </si>
  <si>
    <r>
      <t xml:space="preserve">Sistemas y servicios críticos
</t>
    </r>
    <r>
      <rPr>
        <sz val="16"/>
        <color theme="1"/>
        <rFont val="Century Gothic"/>
        <family val="2"/>
      </rPr>
      <t xml:space="preserve">Busca monitorear la disponibilidad  de los sistemas y servicios para asegurar el acceso de los usuarios finales. </t>
    </r>
  </si>
  <si>
    <t>P26-STD-000-000-001</t>
  </si>
  <si>
    <t>SUBDIRECCIÓN DE TRANSFORMACIÓN DIGITAL</t>
  </si>
  <si>
    <r>
      <t xml:space="preserve">Actualización dependencias utilizadas en el sistema de MOVACI / Global Entry                                                                                      
</t>
    </r>
    <r>
      <rPr>
        <sz val="16"/>
        <color theme="1"/>
        <rFont val="Century Gothic"/>
        <family val="2"/>
      </rPr>
      <t>Actualizar las dependencias utilizadas en el sistema de MOVACI / Global Entry para garantizar su correcto funcionamiento, mejorar la seguridad y estabilidad de la plataforma, incorporar versiones más recientes y compatibles de librerías y componentes, y asegurar que el sistema mantenga un rendimiento óptimo y confiable en la gestión de procesos vinculados al comercio y control aduanero.</t>
    </r>
  </si>
  <si>
    <r>
      <t xml:space="preserve">Diseño, desarrollo e implementación de un módulo de gestión de cobros.                                                                                                 
</t>
    </r>
    <r>
      <rPr>
        <sz val="16"/>
        <color theme="1"/>
        <rFont val="Century Gothic"/>
        <family val="2"/>
      </rPr>
      <t>Diseñar, desarrollar e implementar un módulo de gestión de cobros para optimizar el control de ingresos, automatizar procesos de facturación y pagos, garantizar mayor transparencia en las transacciones y ofrecer una herramienta eficiente que fortalezca la administración financiera de la Dirección General de Aduanas.</t>
    </r>
  </si>
  <si>
    <t>N/A</t>
  </si>
  <si>
    <t>Depto. Transportación</t>
  </si>
  <si>
    <t>Departamento de Transportación</t>
  </si>
  <si>
    <t>Nivel de satisfacción del servicio brindado por los choferes de las rutas</t>
  </si>
  <si>
    <t>Medición de satisfacción de los servicios externos.</t>
  </si>
  <si>
    <t>ET3 Cultura transparente de gestión por resultados y rendición de cuentas.</t>
  </si>
  <si>
    <t>Encuesta de satisfacción servicios de transporte colectivo</t>
  </si>
  <si>
    <t>Nivel de satisfacción de los servicios individuales brindados por los choferes</t>
  </si>
  <si>
    <t>Medición de satisfacción de los servicios internos.</t>
  </si>
  <si>
    <t>Encuesta de satisfacción servicios de transporte individual</t>
  </si>
  <si>
    <r>
      <rPr>
        <b/>
        <sz val="16"/>
        <rFont val="Century Gothic"/>
        <family val="2"/>
      </rPr>
      <t>Servicio de Transporte Institucional</t>
    </r>
    <r>
      <rPr>
        <sz val="16"/>
        <rFont val="Century Gothic"/>
        <family val="2"/>
      </rPr>
      <t xml:space="preserve">
revisión de servicios de transporte que son gestionados y operados por una institución para satisfacer las necesidades de movilidad de su personal. </t>
    </r>
  </si>
  <si>
    <t>P26-SAF-GAD-DTA-002</t>
  </si>
  <si>
    <t xml:space="preserve">Llevar un seguimiento con los talleres de la cantidad de mantenimientos ofrecidos por vehículo. </t>
  </si>
  <si>
    <r>
      <rPr>
        <b/>
        <sz val="16"/>
        <color theme="1"/>
        <rFont val="Century Gothic"/>
        <family val="2"/>
      </rPr>
      <t>Cumplimiento del programa de mantenimiento preventivo</t>
    </r>
    <r>
      <rPr>
        <sz val="16"/>
        <color theme="1"/>
        <rFont val="Century Gothic"/>
        <family val="2"/>
      </rPr>
      <t xml:space="preserve"> (número de mantenimientos preventivos realizados/número total de mantenimientos preventivos programados)</t>
    </r>
  </si>
  <si>
    <t>Mantenimientos al día de cada vehículo operativo</t>
  </si>
  <si>
    <t xml:space="preserve">Utilizar una matriz que nos indique los mantenimientos que corresponden.   </t>
  </si>
  <si>
    <r>
      <rPr>
        <b/>
        <sz val="16"/>
        <color theme="1"/>
        <rFont val="Century Gothic"/>
        <family val="2"/>
      </rPr>
      <t>Programa de mantenimiento preventivo a flota vehicular de la DGA</t>
    </r>
    <r>
      <rPr>
        <sz val="16"/>
        <color theme="1"/>
        <rFont val="Century Gothic"/>
        <family val="2"/>
      </rPr>
      <t xml:space="preserve">
Asegurar que la flota vehicular de la DGA tenga todos sus mantenimientos al día.</t>
    </r>
  </si>
  <si>
    <t>P26-SAF-GAD-DTA-001</t>
  </si>
  <si>
    <t xml:space="preserve">Subasta </t>
  </si>
  <si>
    <t xml:space="preserve">Departamento de Subasta </t>
  </si>
  <si>
    <r>
      <rPr>
        <b/>
        <sz val="16"/>
        <color theme="1"/>
        <rFont val="Century Gothic"/>
        <family val="2"/>
      </rPr>
      <t>% de desalojo de las mercancías en zona primaria</t>
    </r>
    <r>
      <rPr>
        <sz val="16"/>
        <color theme="1"/>
        <rFont val="Century Gothic"/>
        <family val="2"/>
      </rPr>
      <t xml:space="preserve"> (cantidad de carga desalojada de zona primaria/cantidad total de mercancía en subasta en zona primaria)*100</t>
    </r>
  </si>
  <si>
    <t>Completar los traslados de mercancías.</t>
  </si>
  <si>
    <t>Solicitud de inventarios a administraciones, almacenes y depósitos  y Courier      
Proceso de aforo</t>
  </si>
  <si>
    <r>
      <rPr>
        <b/>
        <sz val="16"/>
        <color theme="1"/>
        <rFont val="Century Gothic"/>
        <family val="2"/>
      </rPr>
      <t>Desalojo dentro de los plazos establecidos de las mercancías en zona primaria</t>
    </r>
    <r>
      <rPr>
        <sz val="16"/>
        <color theme="1"/>
        <rFont val="Century Gothic"/>
        <family val="2"/>
      </rPr>
      <t xml:space="preserve">
El plazo general de almacenamiento en los recintos de depósito será de hasta 90 días corridos, contados desde la fecha de recepción de las mercancías en el respectivo almacén.</t>
    </r>
  </si>
  <si>
    <t>P26-SAF-GAD-DSB-003</t>
  </si>
  <si>
    <r>
      <rPr>
        <b/>
        <sz val="16"/>
        <color theme="1"/>
        <rFont val="Century Gothic"/>
        <family val="2"/>
      </rPr>
      <t>% de mercancía inservibles destruidas</t>
    </r>
    <r>
      <rPr>
        <sz val="16"/>
        <color theme="1"/>
        <rFont val="Century Gothic"/>
        <family val="2"/>
      </rPr>
      <t xml:space="preserve"> (cantidad de mercancía destruida/cantidad total de mercancía)*100</t>
    </r>
  </si>
  <si>
    <t>Obtener espacio para futuras mercancías y descongestionar  las áreas de lotificación que sirven como recaudación de los impuestos</t>
  </si>
  <si>
    <t xml:space="preserve">Convocatorias junto al departamento de auditoria, aforo representado por el coordinador, creación de procesos  limpios y organizados, con equipos de protección para los empleados para ejecutar la destrucción de mercancías inservibles </t>
  </si>
  <si>
    <r>
      <rPr>
        <b/>
        <sz val="16"/>
        <color theme="1"/>
        <rFont val="Century Gothic"/>
        <family val="2"/>
      </rPr>
      <t>Destruir mercancías inservibles que ocupan espacio de Almacenamiento</t>
    </r>
    <r>
      <rPr>
        <sz val="16"/>
        <color theme="1"/>
        <rFont val="Century Gothic"/>
        <family val="2"/>
      </rPr>
      <t xml:space="preserve">
Implementar un plan de acción para eficientizar la destrucción de mercancía que ocupan espacio de almacenamiento. </t>
    </r>
  </si>
  <si>
    <t>P26-SAF-GAD-DSB-002</t>
  </si>
  <si>
    <t xml:space="preserve">Cantidad de subastas realizada en el año </t>
  </si>
  <si>
    <t>Aumento de las subastas</t>
  </si>
  <si>
    <t xml:space="preserve">Aforo </t>
  </si>
  <si>
    <r>
      <rPr>
        <b/>
        <sz val="16"/>
        <color theme="1"/>
        <rFont val="Century Gothic"/>
        <family val="2"/>
      </rPr>
      <t xml:space="preserve">% de depuración de guías </t>
    </r>
    <r>
      <rPr>
        <sz val="16"/>
        <color theme="1"/>
        <rFont val="Century Gothic"/>
        <family val="2"/>
      </rPr>
      <t>( número de guías depuradas/número total de guías recibidas)*100</t>
    </r>
  </si>
  <si>
    <t>Completar en un 100% las guías recibidas de los Courier</t>
  </si>
  <si>
    <t xml:space="preserve">Depuración de guías </t>
  </si>
  <si>
    <t>Cantidad de operativos ejecutados</t>
  </si>
  <si>
    <t>Completar los operativos programados.</t>
  </si>
  <si>
    <t>Operativos de traslado de mercancías abandonadas de diferentes Courier, depósitos y administraciones</t>
  </si>
  <si>
    <r>
      <rPr>
        <b/>
        <sz val="16"/>
        <color theme="1"/>
        <rFont val="Century Gothic"/>
        <family val="2"/>
      </rPr>
      <t>Proceso de Gestión de Subastas</t>
    </r>
    <r>
      <rPr>
        <sz val="16"/>
        <color theme="1"/>
        <rFont val="Century Gothic"/>
        <family val="2"/>
      </rPr>
      <t xml:space="preserve">
Busca la recuperación económica  de productos abandonadas o no debida importación y medir el cumplimiento de lo programado en el plan de subastas.</t>
    </r>
  </si>
  <si>
    <t>P26-SAF-GAD-DSB-001</t>
  </si>
  <si>
    <t xml:space="preserve">Almacén y Suministro.  </t>
  </si>
  <si>
    <t>Número de informes de inventarios semestrales elaborados</t>
  </si>
  <si>
    <t>Correcta recepción de las mercancías entrante de la institución y asegurar la adecuada codificación de las mismas.</t>
  </si>
  <si>
    <t>Mediante reportes y validación en el sistema Dynamics</t>
  </si>
  <si>
    <r>
      <rPr>
        <b/>
        <sz val="16"/>
        <color theme="1"/>
        <rFont val="Century Gothic"/>
        <family val="2"/>
      </rPr>
      <t>Proceso de gestión, administración y control de inventario sistematizado</t>
    </r>
    <r>
      <rPr>
        <sz val="16"/>
        <color theme="1"/>
        <rFont val="Century Gothic"/>
        <family val="2"/>
      </rPr>
      <t xml:space="preserve">
Consiste en la automatización de los procesos de inventario mediante la implementación de herramientas de inventario que permita la administración y control sin error y ágil en los tiempos de respuesta en el manejo del inventario</t>
    </r>
  </si>
  <si>
    <t>P26-SAF-GAD-AYS-002</t>
  </si>
  <si>
    <r>
      <rPr>
        <b/>
        <sz val="16"/>
        <color theme="1"/>
        <rFont val="Century Gothic"/>
        <family val="2"/>
      </rPr>
      <t xml:space="preserve">Índice de Cumplimiento de Despacho </t>
    </r>
    <r>
      <rPr>
        <sz val="16"/>
        <color theme="1"/>
        <rFont val="Century Gothic"/>
        <family val="2"/>
      </rPr>
      <t xml:space="preserve">(Número de despachos cumplidos a tiempo/Número total de despachos)*100                                     </t>
    </r>
  </si>
  <si>
    <t>Cumplimiento de recepción de las mercancías  por parte de las administraciones.</t>
  </si>
  <si>
    <t>Mediante el sistema Dynamics y/o levantamiento físico de las administraciones en acompañamiento con productividad.</t>
  </si>
  <si>
    <r>
      <t>Medir la productividad en el control de despacho de las mercancías.</t>
    </r>
    <r>
      <rPr>
        <sz val="16"/>
        <color theme="1"/>
        <rFont val="Century Gothic"/>
        <family val="2"/>
      </rPr>
      <t xml:space="preserve"> 
Buscamos medir la efectividad de los despachos de mercancías por administraciones y eficientizar las mismas.</t>
    </r>
  </si>
  <si>
    <t>P26-SAF-GAD-AYS-001</t>
  </si>
  <si>
    <t>Dpto. de compras</t>
  </si>
  <si>
    <t>Departamento de Compras</t>
  </si>
  <si>
    <r>
      <rPr>
        <b/>
        <sz val="16"/>
        <color theme="1"/>
        <rFont val="Century Gothic"/>
        <family val="2"/>
      </rPr>
      <t>% Nivel de cumplimiento de porcentaje de compras MiPymes y Mujeres</t>
    </r>
    <r>
      <rPr>
        <sz val="16"/>
        <color theme="1"/>
        <rFont val="Century Gothic"/>
        <family val="2"/>
      </rPr>
      <t xml:space="preserve"> (Valor de compras dirigidas a MiPymes y MiPymes/Mujer/Valor total de Compras)*100 </t>
    </r>
  </si>
  <si>
    <t>Cumplir  Nivel de cumplimiento % establecidos por Ley de procesos trimestrales de  Compras dirigidas a MiPymes y MiPymes/Mujeres</t>
  </si>
  <si>
    <t>Cumplir con porcentaje establecido por Ley en los procesos trimestrales de Compras a MiPymes y MiPymes Mujer</t>
  </si>
  <si>
    <r>
      <rPr>
        <b/>
        <sz val="16"/>
        <color theme="1"/>
        <rFont val="Century Gothic"/>
        <family val="2"/>
      </rPr>
      <t xml:space="preserve">Cumplir con el % establecido por Ley, según procesos trimestrales de compras a MiPymes y Mujeres. </t>
    </r>
    <r>
      <rPr>
        <sz val="16"/>
        <color theme="1"/>
        <rFont val="Century Gothic"/>
        <family val="2"/>
      </rPr>
      <t xml:space="preserve">
Mide que se cumpla con las cuotas de compras a MiPymes y MiPymes lideradas por mujeres establecidas en la normativa de compras y del sector. </t>
    </r>
  </si>
  <si>
    <t>P26-SAF-GAD-DCM-005</t>
  </si>
  <si>
    <r>
      <rPr>
        <b/>
        <sz val="16"/>
        <color theme="1"/>
        <rFont val="Century Gothic"/>
        <family val="2"/>
      </rPr>
      <t>% procesos gestionados completamente en el Portal Transaccional según cronograma</t>
    </r>
    <r>
      <rPr>
        <sz val="16"/>
        <color theme="1"/>
        <rFont val="Century Gothic"/>
        <family val="2"/>
      </rPr>
      <t xml:space="preserve"> (número de procesos gestionados completamente según el cronograma/número total de procesos planificados o realizados)*100</t>
    </r>
  </si>
  <si>
    <t>90% de los procesos gestionados por el portal transaccional según cronograma</t>
  </si>
  <si>
    <t>Gestionar completamente en el Portal Transaccional según cronograma</t>
  </si>
  <si>
    <t>Depart. De compras/ Comité de Compras/ Áreas solicitantes</t>
  </si>
  <si>
    <r>
      <rPr>
        <b/>
        <sz val="16"/>
        <color theme="1"/>
        <rFont val="Century Gothic"/>
        <family val="2"/>
      </rPr>
      <t xml:space="preserve"> % de los procesos publicados en Portal Transaccional</t>
    </r>
    <r>
      <rPr>
        <sz val="16"/>
        <color theme="1"/>
        <rFont val="Century Gothic"/>
        <family val="2"/>
      </rPr>
      <t xml:space="preserve"> (número de procesos publicados/número total de procesos planificados)*100</t>
    </r>
  </si>
  <si>
    <t xml:space="preserve">100% de los procesos publicados en el portal transaccional </t>
  </si>
  <si>
    <t xml:space="preserve">Publicar los procesos en el portal  transaccional </t>
  </si>
  <si>
    <r>
      <rPr>
        <b/>
        <sz val="16"/>
        <color theme="1"/>
        <rFont val="Century Gothic"/>
        <family val="2"/>
      </rPr>
      <t>Publicación de los procesos en el Portal Transaccional</t>
    </r>
    <r>
      <rPr>
        <sz val="16"/>
        <color theme="1"/>
        <rFont val="Century Gothic"/>
        <family val="2"/>
      </rPr>
      <t xml:space="preserve">
Mide que los procesos de compras sean publicados en el Portal Transaccional y en el Portal DGA para cumplir con los principios de publicidad establecidos en la Ley 340-06 y su modificación. </t>
    </r>
  </si>
  <si>
    <t>P26-SAF-GAD-DCM-004</t>
  </si>
  <si>
    <r>
      <rPr>
        <b/>
        <sz val="16"/>
        <color theme="1"/>
        <rFont val="Century Gothic"/>
        <family val="2"/>
      </rPr>
      <t>Nivel de cumplimiento del Indicador del uso del Sistema Nacional de Compras</t>
    </r>
    <r>
      <rPr>
        <sz val="16"/>
        <color theme="1"/>
        <rFont val="Century Gothic"/>
        <family val="2"/>
      </rPr>
      <t xml:space="preserve"> (SISCOMPRAS)</t>
    </r>
  </si>
  <si>
    <r>
      <rPr>
        <b/>
        <sz val="16"/>
        <rFont val="Century Gothic"/>
        <family val="2"/>
      </rPr>
      <t>% de ejecución de las solicitudes recibidas por el Departamento de Compras</t>
    </r>
    <r>
      <rPr>
        <sz val="16"/>
        <rFont val="Century Gothic"/>
        <family val="2"/>
      </rPr>
      <t xml:space="preserve"> (número de compras y contrataciones realizadas /número de compras y contrataciones solicitadas)*100</t>
    </r>
  </si>
  <si>
    <t xml:space="preserve">Cumplir con las actividades requeridas para alcanzar el % definido por  SISCOMPRAS </t>
  </si>
  <si>
    <r>
      <rPr>
        <b/>
        <sz val="16"/>
        <rFont val="Century Gothic"/>
        <family val="2"/>
      </rPr>
      <t>% de ejecución del PACC</t>
    </r>
    <r>
      <rPr>
        <sz val="16"/>
        <rFont val="Century Gothic"/>
        <family val="2"/>
      </rPr>
      <t xml:space="preserve"> (número de compras y contrataciones realizadas /número de compras y contrataciones planificadas)*100</t>
    </r>
  </si>
  <si>
    <r>
      <rPr>
        <b/>
        <sz val="16"/>
        <rFont val="Century Gothic"/>
        <family val="2"/>
      </rPr>
      <t xml:space="preserve">% de proveedores evaluados </t>
    </r>
    <r>
      <rPr>
        <sz val="16"/>
        <rFont val="Century Gothic"/>
        <family val="2"/>
      </rPr>
      <t xml:space="preserve">(Proveedores adjudicados debidamente evaluados/ total de proveedores)                                                                                                                     </t>
    </r>
  </si>
  <si>
    <t>Cumplir en un 100% con el Plan de compras</t>
  </si>
  <si>
    <r>
      <rPr>
        <b/>
        <sz val="16"/>
        <color theme="1"/>
        <rFont val="Century Gothic"/>
        <family val="2"/>
      </rPr>
      <t>Ejecución del plan de Compras</t>
    </r>
    <r>
      <rPr>
        <sz val="16"/>
        <color theme="1"/>
        <rFont val="Century Gothic"/>
        <family val="2"/>
      </rPr>
      <t xml:space="preserve">
Se refiere al proceso que engloba desde la recepción de los requerimientos de bienes, servicios, obras y concepciones , hasta la publicación, adjudicación y recepción de los procesos de compras y contrataciones.</t>
    </r>
  </si>
  <si>
    <t>P26-SAF-GAD-DCM-003</t>
  </si>
  <si>
    <t xml:space="preserve">Departamento de Compras/ áreas solicitantes </t>
  </si>
  <si>
    <r>
      <rPr>
        <b/>
        <sz val="16"/>
        <color theme="1"/>
        <rFont val="Century Gothic"/>
        <family val="2"/>
      </rPr>
      <t>% de Compras Verdes realizadas</t>
    </r>
    <r>
      <rPr>
        <sz val="16"/>
        <color theme="1"/>
        <rFont val="Century Gothic"/>
        <family val="2"/>
      </rPr>
      <t xml:space="preserve"> (valor Compras Verdes/ Valor total compras Institución</t>
    </r>
  </si>
  <si>
    <t>Cumplir con la meta de realizar procesos que aporten al medioambiente</t>
  </si>
  <si>
    <t xml:space="preserve">Realizar procesos  de compras que cumplan con las políticas establecidas de Compras Verdes y que aporten a la sostenibilidad medioambiental </t>
  </si>
  <si>
    <r>
      <rPr>
        <b/>
        <sz val="16"/>
        <color theme="1"/>
        <rFont val="Century Gothic"/>
        <family val="2"/>
      </rPr>
      <t>Gestión de Compras Verdes</t>
    </r>
    <r>
      <rPr>
        <sz val="16"/>
        <color theme="1"/>
        <rFont val="Century Gothic"/>
        <family val="2"/>
      </rPr>
      <t xml:space="preserve">
Las Compras Verdes y Socialmente Responsables se caracterizan por la integración de aspectos ambientales, sociales y éticos en las decisiones de compras y contrataciones de servicios y suministros.</t>
    </r>
  </si>
  <si>
    <t>P26-SAF-GAD-DCM-002</t>
  </si>
  <si>
    <r>
      <rPr>
        <b/>
        <sz val="16"/>
        <color theme="1"/>
        <rFont val="Century Gothic"/>
        <family val="2"/>
      </rPr>
      <t xml:space="preserve">Tiempo de respuesta de las solicitudes recibidas que requieren servicio externo </t>
    </r>
    <r>
      <rPr>
        <sz val="16"/>
        <color theme="1"/>
        <rFont val="Century Gothic"/>
        <family val="2"/>
      </rPr>
      <t xml:space="preserve">  (suma de los tiempos de respuesta de las solicitudes/número total de solicitudes recibidas)</t>
    </r>
  </si>
  <si>
    <t>Cumplir con el total de solicitudes</t>
  </si>
  <si>
    <t>Recepción de las solicitudes y gestión de los procesos en el portal de compras.</t>
  </si>
  <si>
    <r>
      <rPr>
        <b/>
        <sz val="16"/>
        <color theme="1"/>
        <rFont val="Century Gothic"/>
        <family val="2"/>
      </rPr>
      <t>Respuesta de las solicitudes de compra recibidas que requieren servicios externos</t>
    </r>
    <r>
      <rPr>
        <sz val="16"/>
        <color theme="1"/>
        <rFont val="Century Gothic"/>
        <family val="2"/>
      </rPr>
      <t xml:space="preserve">
Seguimiento desde la recepción de la solicitud, hasta la entrega del informe de levantamiento para iniciar proceso de compras.</t>
    </r>
  </si>
  <si>
    <t>P26-SAF-GAD-DCM-001</t>
  </si>
  <si>
    <t xml:space="preserve">Evidenciar por los correos de recepción el tiempo transcurrido para la recepción satisfactoria. </t>
  </si>
  <si>
    <t>División de Mantenimiento</t>
  </si>
  <si>
    <t>Departamento de Ingeniería y Mantenimiento</t>
  </si>
  <si>
    <r>
      <rPr>
        <b/>
        <sz val="16"/>
        <rFont val="Century Gothic"/>
        <family val="2"/>
      </rPr>
      <t>Tiempo de respuesta de las solicitudes recibidas que requieren servicio externo</t>
    </r>
    <r>
      <rPr>
        <sz val="16"/>
        <rFont val="Century Gothic"/>
        <family val="2"/>
      </rPr>
      <t xml:space="preserve">   (suma de los tiempos de respuesta de las solicitudes/número total de solicitudes recibidas)</t>
    </r>
  </si>
  <si>
    <t xml:space="preserve">Diagnosticar, presupuestar/suministrar los insumos requeridos para resolver las necesidades presentadas en la DGA a nivel nacional. </t>
  </si>
  <si>
    <t xml:space="preserve">Hacer registros trimestrales catalogando los servicios por tipo y tiempo estimado para generar reporte  de eficiencias de los mismos.  </t>
  </si>
  <si>
    <r>
      <rPr>
        <b/>
        <sz val="16"/>
        <rFont val="Century Gothic"/>
        <family val="2"/>
      </rPr>
      <t xml:space="preserve">Respuesta de las solicitudes de mantenimiento recibidas que requieren servicios externos </t>
    </r>
    <r>
      <rPr>
        <sz val="16"/>
        <rFont val="Century Gothic"/>
        <family val="2"/>
      </rPr>
      <t xml:space="preserve">
Seguimiento desde la recepción de la solicitud hasta la entrega del servicio.</t>
    </r>
  </si>
  <si>
    <t>P26-SAF-GAD-DIM-003</t>
  </si>
  <si>
    <r>
      <rPr>
        <b/>
        <sz val="16"/>
        <rFont val="Century Gothic"/>
        <family val="2"/>
      </rPr>
      <t>Tiempo de respuesta de las solicitudes recibidas Servicios Interno</t>
    </r>
    <r>
      <rPr>
        <sz val="16"/>
        <rFont val="Century Gothic"/>
        <family val="2"/>
      </rPr>
      <t xml:space="preserve"> (suma de los tiempos de respuesta de las solicitudes/número total de solicitudes recibidas)</t>
    </r>
  </si>
  <si>
    <t xml:space="preserve">Solucionar en tiempo oportuno los requerimientos generados. </t>
  </si>
  <si>
    <r>
      <rPr>
        <b/>
        <sz val="16"/>
        <rFont val="Century Gothic"/>
        <family val="2"/>
      </rPr>
      <t>Respuesta de las solicitudes de mantenimiento recibidas Servicios Interno</t>
    </r>
    <r>
      <rPr>
        <sz val="16"/>
        <rFont val="Century Gothic"/>
        <family val="2"/>
      </rPr>
      <t xml:space="preserve">
Seguimiento desde la recepción de la solicitud hasta la entrega del servicio.</t>
    </r>
  </si>
  <si>
    <t>P26-SAF-GAD-DIM-002</t>
  </si>
  <si>
    <t xml:space="preserve">Hacer ficha de visita para los mantenimiento preventivos realizados. </t>
  </si>
  <si>
    <t xml:space="preserve">Llevar un reporte de incidencias en visitas para levantar requerimientos de mantenimiento correctivos.                        </t>
  </si>
  <si>
    <r>
      <rPr>
        <b/>
        <sz val="16"/>
        <rFont val="Century Gothic"/>
        <family val="2"/>
      </rPr>
      <t xml:space="preserve">% ejecución del plan de mantenimiento preventivo y correctivo </t>
    </r>
    <r>
      <rPr>
        <sz val="16"/>
        <rFont val="Century Gothic"/>
        <family val="2"/>
      </rPr>
      <t>(número de actividades ejecutadas/número de actividades programadas)*100</t>
    </r>
  </si>
  <si>
    <t xml:space="preserve">Recibir y ejecutar las solicitudes de mantenimiento e implementar el plan de mantenimiento preventivo como estándar de la institución. </t>
  </si>
  <si>
    <t xml:space="preserve">Elaborar un plan anual de mantenimientos preventivos por trimestre.                                                            </t>
  </si>
  <si>
    <r>
      <rPr>
        <b/>
        <sz val="16"/>
        <rFont val="Century Gothic"/>
        <family val="2"/>
      </rPr>
      <t>Mantenimiento preventivo y correctivo de la infraestructura gestionada</t>
    </r>
    <r>
      <rPr>
        <sz val="16"/>
        <rFont val="Century Gothic"/>
        <family val="2"/>
      </rPr>
      <t xml:space="preserve">
Puesta en marcha del plan de mantenimiento de la infraestructura de la Dirección General de Aduanas mediante la planificación  y ejecución de mantenimientos preventivos y correctivos, para la preservación de las instalaciones y continuidad de las labores de la institución en Sede Central, Haina Oriental, Muelle Santo Domingo.</t>
    </r>
  </si>
  <si>
    <t>P26-SAF-GAD-DIM-001</t>
  </si>
  <si>
    <t xml:space="preserve">Hacer cronogramas de limpiezas profunda por área mensual, calendario de limpiezas neveras y bebederos.  </t>
  </si>
  <si>
    <t xml:space="preserve">Realizar inventario por cortes 4 veces al día, para validar que los baños cuentan con los insumos necesarios. </t>
  </si>
  <si>
    <t xml:space="preserve">Llevar un formulario de control validar que se están ejecutando las tareas de limpieza según cronograma. </t>
  </si>
  <si>
    <t xml:space="preserve">División Mayordomía </t>
  </si>
  <si>
    <t>Gerencia Administrativa</t>
  </si>
  <si>
    <r>
      <rPr>
        <b/>
        <sz val="16"/>
        <color theme="1"/>
        <rFont val="Century Gothic"/>
        <family val="2"/>
      </rPr>
      <t>% de quejas, reclamaciones y sugerencias atendidas</t>
    </r>
    <r>
      <rPr>
        <sz val="16"/>
        <color theme="1"/>
        <rFont val="Century Gothic"/>
        <family val="2"/>
      </rPr>
      <t xml:space="preserve"> (total de quejas, reclamaciones y sugerencias atendidas/total quejas, reclamaciones y sugerencias recibidas9*100</t>
    </r>
  </si>
  <si>
    <t>Cumplir en un 100% el programa de higienización de la DGA.</t>
  </si>
  <si>
    <t xml:space="preserve">Realización de encuesta de satisfacción de los colaboradores bimensual. </t>
  </si>
  <si>
    <r>
      <rPr>
        <b/>
        <sz val="16"/>
        <color theme="1"/>
        <rFont val="Century Gothic"/>
        <family val="2"/>
      </rPr>
      <t>Gestión, administración y control de los servicios de mayordomía</t>
    </r>
    <r>
      <rPr>
        <sz val="16"/>
        <color theme="1"/>
        <rFont val="Century Gothic"/>
        <family val="2"/>
      </rPr>
      <t xml:space="preserve">
Hace referencia a la ejecución de los servicios de mayordomía, mediante la guía, control y gestión de los recursos y  personal de mayordomía, para el aumento de la satisfacción en general de los servicios otorgados.</t>
    </r>
  </si>
  <si>
    <t>P26-SAF-GAD-000-001</t>
  </si>
  <si>
    <t>SUBDIRECCIÓN ADMINISTRATIVA Y FINANCIERA</t>
  </si>
  <si>
    <t>Gerencia Financiera</t>
  </si>
  <si>
    <t>P26-SAF-GFI-DCN-001</t>
  </si>
  <si>
    <r>
      <t xml:space="preserve">Implementación de ajustes de riesgos en la gestión contable alineado al Manual de Contabilidad Gubernamental
</t>
    </r>
    <r>
      <rPr>
        <sz val="16"/>
        <color rgb="FF000000"/>
        <rFont val="Century Gothic"/>
        <family val="2"/>
      </rPr>
      <t>Diseñar e implementar los ajustes de riesgos en la gestión contable respondiendo a lo establecido en el Manual de Contabilidad Gubernamental</t>
    </r>
  </si>
  <si>
    <t>Diseñar e implementar los ajustes de riesgos en la gestión contable respondiendo a lo establecido en el Manual de Contabilidad Gubernamental.</t>
  </si>
  <si>
    <t>Implementar los ajustes de riesgos presentados en la gestión contable alineados al Manual de Contabilidad Gubernamental</t>
  </si>
  <si>
    <r>
      <t xml:space="preserve">% de ajustes de riesgo implementados por DGA </t>
    </r>
    <r>
      <rPr>
        <sz val="16"/>
        <color theme="1"/>
        <rFont val="Century Gothic"/>
        <family val="2"/>
      </rPr>
      <t>(Total de ajustes de riesgo implementados/número de  retroalimentaciones recibidas de parte de la Dirección General de Contabilidad Gubernamental)*100</t>
    </r>
  </si>
  <si>
    <t>Departamento de Contabilidad</t>
  </si>
  <si>
    <t>Gerencia de Procesos/ Gerencia Financiera -Juan Carlos Jimenez - Gianny Almonte</t>
  </si>
  <si>
    <t>P26-SAF-GFI-DCN-002</t>
  </si>
  <si>
    <r>
      <t xml:space="preserve">Elaboración de un plan anual de actualización del inventario general de activos fijos
</t>
    </r>
    <r>
      <rPr>
        <sz val="16"/>
        <color theme="1"/>
        <rFont val="Century Gothic"/>
        <family val="2"/>
      </rPr>
      <t>Elaborar un plan de ejecución del inventario general que permita un levantamiento sistemático con el fin de reducir el tiempo de realización</t>
    </r>
  </si>
  <si>
    <t>Elaborar un plan de ejecución del inventario general que permita un levantamiento sistemático con el fin de reducir el tiempo de realización.</t>
  </si>
  <si>
    <t>Plan de inventario general 2024 ejecutado</t>
  </si>
  <si>
    <r>
      <t xml:space="preserve">% de avance del plan de inventario </t>
    </r>
    <r>
      <rPr>
        <sz val="16"/>
        <color theme="1"/>
        <rFont val="Century Gothic"/>
        <family val="2"/>
      </rPr>
      <t>(Cantidad de tareas realizadas/cantidad de tareas planificadas)*100</t>
    </r>
  </si>
  <si>
    <t>Gerencia de Procesos/ Gerencia Financiera / Gerencia Administrativa-Juan Carlos Jimenez - Gianny Almonte - Jeannette Mejia</t>
  </si>
  <si>
    <t>P26-SAF-GFI-DCN-003</t>
  </si>
  <si>
    <r>
      <t xml:space="preserve">Elaboración de Estados Financieros mensuales
</t>
    </r>
    <r>
      <rPr>
        <sz val="16"/>
        <color theme="1"/>
        <rFont val="Century Gothic"/>
        <family val="2"/>
      </rPr>
      <t>Elaborar los Estados Financieros de la institución mensualmente</t>
    </r>
  </si>
  <si>
    <t>Elaborar los Estados Financieros de la institución mensualmente.</t>
  </si>
  <si>
    <t>Estados Financieros emitidos</t>
  </si>
  <si>
    <r>
      <t xml:space="preserve">Cantidad de Estados Financieros emitidos anualmente </t>
    </r>
    <r>
      <rPr>
        <sz val="16"/>
        <color theme="1"/>
        <rFont val="Century Gothic"/>
        <family val="2"/>
      </rPr>
      <t>(Suma de Estados Financieros)</t>
    </r>
  </si>
  <si>
    <t>Gerencia Financiera/ Dpto de Tesorería/ Dpto de Cobros/ Dpto de Nominas- Juan Carlos Jimenez - Gianny Almonte- Nashirha Silverio- Yenifer de los Santos- Catherine Ramirez</t>
  </si>
  <si>
    <t>P26-SAF-GFI-DCN-004</t>
  </si>
  <si>
    <r>
      <t xml:space="preserve">Elaboración de entregables financieros para cargar al portal de transparencia.
</t>
    </r>
    <r>
      <rPr>
        <sz val="16"/>
        <color theme="1"/>
        <rFont val="Century Gothic"/>
        <family val="2"/>
      </rPr>
      <t>Elaborar en formato del portal los siguientes insumos. (Balance General, Informe de cuentas por pagar, Estados Financieros, Informe de ingresos y Egresos, Informes de activos fijos)</t>
    </r>
  </si>
  <si>
    <t>Del sistema financiero Dynamics y del Sistema de Información de la Gestión Financiera, SIGEF, generar reportes de las diferentes cuentas corrientes así como de las cuentas por pagar, para validar los movimientos de las mismas, así como el gasto Fondo 0100.</t>
  </si>
  <si>
    <t>Balance General, Informe de cuentas por pagar, Estados Financieros, Informe de ingresos y Egresos, Informes de activos fijos</t>
  </si>
  <si>
    <r>
      <t xml:space="preserve">Cantidad de entregables cargados mensualmente de forma oportuna </t>
    </r>
    <r>
      <rPr>
        <sz val="16"/>
        <color theme="1"/>
        <rFont val="Century Gothic"/>
        <family val="2"/>
      </rPr>
      <t>(Sumatoria de los entregables)</t>
    </r>
  </si>
  <si>
    <t>Gerencia Financiera/ Dpto de Contabilidad/ Depto. Tesorería/ Dpto de Nominas, Sección Ejecución Presupuestaria- Juan Carlos Jimenez - Gianny Almonte- Nashirha Silverio-Catherine Ramirez, Edmundo Vizcaíno</t>
  </si>
  <si>
    <t>P26-SAF-GFI-DNM-001</t>
  </si>
  <si>
    <r>
      <t xml:space="preserve">Elaboración y ejecución de la nómina a los colaboradores los días 25 de cada mes:
</t>
    </r>
    <r>
      <rPr>
        <sz val="16"/>
        <color rgb="FF000000"/>
        <rFont val="Century Gothic"/>
        <family val="2"/>
      </rPr>
      <t xml:space="preserve">Consiste en analizar, preparar y ejecutar la nómina de todo el personal (fijo, temporal, probatorio, trámite de pensión y la compensación militar).  Esta función asegura el pago correcto y oportuno de salarios y beneficios, garantiza la continuidad operativa y cumple con las políticas internas, la normativa laboral vigente, la seguridad social y las obligaciones fiscales, asegurando exactitud, transparencia y trazabilidad en todo el proceso.  </t>
    </r>
  </si>
  <si>
    <t>Recibir de los diferentes Departamentos físicamente o vía correo electrónica las deducciones y novedades mensuales incurridas por los colaboradores/as a mas tardas el día siete (7) de cada mes, proceder a la revisión y aplicación en el sistema hábil de gestión de nóminas, elaboración de nómina en el sistema hábil para ser cargar en el SIGEF, luego de su aprobación se realiza la impresión, proceso de firmas y se envía nueva vez a la Contraloría.</t>
  </si>
  <si>
    <t>Nóminas impresas, volante de pago del empleado,oficios de pago, nómina del portal y pantalla confirmación SIGEF.</t>
  </si>
  <si>
    <r>
      <t xml:space="preserve">Cantidad de nóminas emitidas </t>
    </r>
    <r>
      <rPr>
        <sz val="16"/>
        <color theme="1"/>
        <rFont val="Century Gothic"/>
        <family val="2"/>
      </rPr>
      <t>(Sumatoria de nominas emitidas)</t>
    </r>
  </si>
  <si>
    <t>Departamento de Nóminas</t>
  </si>
  <si>
    <t>Gerencia de Recursos Humanos, Gerencia Financiera, Departamento de Contabilidad, Departamento de Tesorería, Gerencia de Auditoria Interna y Subdirección Administrativa y Financiera / Catherine Annery Ramírez Estrella</t>
  </si>
  <si>
    <t>P26-SAF-GFI-DNM-002</t>
  </si>
  <si>
    <r>
      <t xml:space="preserve">Generación de notificación y elaboración de informe sobre retenciones a empleados, a la Tesorería de Seguridad Social y Dirección de Impuestos Internos (DGII):
</t>
    </r>
    <r>
      <rPr>
        <sz val="16"/>
        <color theme="1"/>
        <rFont val="Century Gothic"/>
        <family val="2"/>
      </rPr>
      <t xml:space="preserve">Responsable de generar notificaciones y elaborar informes detallados sobre las retenciones realizadas a empleados, dirigidos a la Tesorería de la Seguridad Social (TSS) y a la Dirección General de Impuestos Internos (DGII). Además, se emiten las facturas correspondientes a estas instituciones y se solicita el pago respectivo antes del día 5 de cada mes. Este proceso garantiza el cumplimiento de las obligaciones legales y fiscales, asegura la transparencia en el manejo de las retenciones y contribuye a la correcta relación con las entidades reguladoras. </t>
    </r>
    <r>
      <rPr>
        <b/>
        <sz val="16"/>
        <color theme="1"/>
        <rFont val="Century Gothic"/>
        <family val="2"/>
      </rPr>
      <t xml:space="preserve"> </t>
    </r>
  </si>
  <si>
    <t>Oficio de informe con sus anexos, solicitudes de pago, certificación, envío de correo electrónico y acuses escaneados en la carpeta compartida del departamento.</t>
  </si>
  <si>
    <t>Informes y notificaciones generados para TSS y DGII, Acuses de recibo de envíos o reportes en las plataformas oficiales y oficios de pago.</t>
  </si>
  <si>
    <r>
      <t xml:space="preserve">Cantidad de informes generados </t>
    </r>
    <r>
      <rPr>
        <sz val="16"/>
        <color theme="1"/>
        <rFont val="Century Gothic"/>
        <family val="2"/>
      </rPr>
      <t>(Sumatoria de Informes)</t>
    </r>
  </si>
  <si>
    <t>Gerencia Financiera, Departamento de Contabilidad, Departamento de Tesorería, Gerencia de Auditoria Interna y Subdirección Administrativa y Financiera / Catherine Annery Ramírez Estrella</t>
  </si>
  <si>
    <t>P26-SAF-GFI-DEP-001</t>
  </si>
  <si>
    <r>
      <t xml:space="preserve">Presupuesto institucional
</t>
    </r>
    <r>
      <rPr>
        <sz val="16"/>
        <color theme="1"/>
        <rFont val="Century Gothic"/>
        <family val="2"/>
      </rPr>
      <t>Formular presupuesto institucional de ingresos y gastos en cumplimiento a ley de presupuesto</t>
    </r>
  </si>
  <si>
    <t>Del sistema financiero Dynamics y del Sistema de Información de la Gestión Financiera,SIGEF, generar reportes de las diferentes cuentas corrientes así como de las cuentas por pagar, para validar los movimientos de las mismas, así como el gasto Fondo 0100. Generar reporte de movimiento Plan de Compras institucional.</t>
  </si>
  <si>
    <t>Ejecución Presupuestaria</t>
  </si>
  <si>
    <r>
      <t xml:space="preserve">Presupuesto formulado </t>
    </r>
    <r>
      <rPr>
        <sz val="16"/>
        <color theme="1"/>
        <rFont val="Century Gothic"/>
        <family val="2"/>
      </rPr>
      <t>(Sumatoria de presupuestos formulados)</t>
    </r>
  </si>
  <si>
    <t>Departamento de Ejecución Presupuestaria</t>
  </si>
  <si>
    <t xml:space="preserve">Gerencia Financiera/ Gerencia de Planificación/Gerencia de Estudios Económicos </t>
  </si>
  <si>
    <t>P26-SAF-GFI-DEP-002</t>
  </si>
  <si>
    <r>
      <t xml:space="preserve">Elaboración, remisión y publicación de informes de Ejecución Presupuestaria 
</t>
    </r>
    <r>
      <rPr>
        <sz val="16"/>
        <color theme="1"/>
        <rFont val="Century Gothic"/>
        <family val="2"/>
      </rPr>
      <t>Elaborar, remitir y publicar  los informes de la ejecución presupuestaria de la institución mensualmente, trimestralmente y anualmente, en cumplimiento con las leyes y normas de los organos rectores</t>
    </r>
  </si>
  <si>
    <t>Recopilación de Datos Financieros, Preparación del Informe, Presentación del Informe, Revisión y Retroalimentación, Seguimiento Continuo.</t>
  </si>
  <si>
    <r>
      <t xml:space="preserve">Cantidad de informes de ejecución presupuestaria elaborados y publicados mensualmente, trimestralmente y anualmente </t>
    </r>
    <r>
      <rPr>
        <sz val="16"/>
        <color theme="1"/>
        <rFont val="Century Gothic"/>
        <family val="2"/>
      </rPr>
      <t>(Sumatoria de informes)</t>
    </r>
  </si>
  <si>
    <t>Gerencia Financiera/ Gerencia de Planificación/Departamento de Nómina</t>
  </si>
  <si>
    <t>P26-SAF-GFI-DTS-001</t>
  </si>
  <si>
    <r>
      <rPr>
        <b/>
        <sz val="16"/>
        <color theme="1"/>
        <rFont val="Century Gothic"/>
        <family val="2"/>
      </rPr>
      <t xml:space="preserve">Emisión Certificados Financieros </t>
    </r>
    <r>
      <rPr>
        <sz val="16"/>
        <color theme="1"/>
        <rFont val="Century Gothic"/>
        <family val="2"/>
      </rPr>
      <t xml:space="preserve">
Creación de certificados financieros de manera periódica, tomando en cuenta la situación financiera del momento.  </t>
    </r>
  </si>
  <si>
    <t>Realización de la disponibilidad diaria.</t>
  </si>
  <si>
    <t xml:space="preserve">Maximizar rentabilidad y asegurar disponibilidad de efectivo para las operaciones de la institución </t>
  </si>
  <si>
    <r>
      <rPr>
        <b/>
        <sz val="16"/>
        <color theme="1"/>
        <rFont val="Century Gothic"/>
        <family val="2"/>
      </rPr>
      <t>Número de certificados en moneda local por un valor de RD$50MM trimestrale</t>
    </r>
    <r>
      <rPr>
        <sz val="16"/>
        <color theme="1"/>
        <rFont val="Century Gothic"/>
        <family val="2"/>
      </rPr>
      <t>s (Suma de certificados en moneda local por un valor de RD$50MM trimestrales)</t>
    </r>
  </si>
  <si>
    <t>Departamento de Tesorería</t>
  </si>
  <si>
    <t>Nashirha Silverio</t>
  </si>
  <si>
    <t>P26-SAF-GFI-DTS-002</t>
  </si>
  <si>
    <r>
      <rPr>
        <b/>
        <sz val="16"/>
        <color theme="1"/>
        <rFont val="Century Gothic"/>
        <family val="2"/>
      </rPr>
      <t>Conciliaciones bancarias</t>
    </r>
    <r>
      <rPr>
        <sz val="16"/>
        <color theme="1"/>
        <rFont val="Century Gothic"/>
        <family val="2"/>
      </rPr>
      <t xml:space="preserve">
Consiste en la validación de los balances en banco.</t>
    </r>
  </si>
  <si>
    <t>Tener los libros de las cuentas al día, descargar los estados bancarios, hacer pre-cierre.</t>
  </si>
  <si>
    <t>Conciliaciones realizadas</t>
  </si>
  <si>
    <r>
      <rPr>
        <b/>
        <sz val="16"/>
        <color theme="1"/>
        <rFont val="Century Gothic"/>
        <family val="2"/>
      </rPr>
      <t>Cantidad de conciliaciones bancarias</t>
    </r>
    <r>
      <rPr>
        <sz val="16"/>
        <color theme="1"/>
        <rFont val="Century Gothic"/>
        <family val="2"/>
      </rPr>
      <t xml:space="preserve"> (Suma de conciliaciones bancarias)</t>
    </r>
  </si>
  <si>
    <t>Juan Carlos Guerrero/Nashirha Silverio</t>
  </si>
  <si>
    <t>P26-SAF-GFI-DTS-003</t>
  </si>
  <si>
    <r>
      <rPr>
        <b/>
        <sz val="16"/>
        <color theme="1"/>
        <rFont val="Century Gothic"/>
        <family val="2"/>
      </rPr>
      <t>Reporte de Divisas Comisadas en Aeropuertos y Administraciones</t>
    </r>
    <r>
      <rPr>
        <sz val="16"/>
        <color theme="1"/>
        <rFont val="Century Gothic"/>
        <family val="2"/>
      </rPr>
      <t xml:space="preserve">
Realizar el reporte de divisas comisadas en las administraciones con la finalidad de controlar y custodiar los valores comisados. </t>
    </r>
  </si>
  <si>
    <t>Realizar el reporte de divisas comisadas en las administraciones y Aeropuertos</t>
  </si>
  <si>
    <t>Reportes de divisas realizados</t>
  </si>
  <si>
    <r>
      <rPr>
        <b/>
        <sz val="16"/>
        <color theme="1"/>
        <rFont val="Century Gothic"/>
        <family val="2"/>
      </rPr>
      <t>Cantidad de Reporte Divisas Comisadas Aeropuertos y Administraciones</t>
    </r>
    <r>
      <rPr>
        <sz val="16"/>
        <color theme="1"/>
        <rFont val="Century Gothic"/>
        <family val="2"/>
      </rPr>
      <t xml:space="preserve"> (Suma de Reporte Divisas Comisadas Aeropuertos y Administraciones)</t>
    </r>
  </si>
  <si>
    <t>Ana Lucía Feliz/Nashirha Silverio. Gerencia Legal, Gerencia de Supervisión Aduanera, Auditoría</t>
  </si>
  <si>
    <t>P26-SAF-GFI-DCO-001</t>
  </si>
  <si>
    <r>
      <rPr>
        <b/>
        <sz val="16"/>
        <color theme="1"/>
        <rFont val="Century Gothic"/>
        <family val="2"/>
      </rPr>
      <t>Emisión de certificaciones</t>
    </r>
    <r>
      <rPr>
        <sz val="16"/>
        <color theme="1"/>
        <rFont val="Century Gothic"/>
        <family val="2"/>
      </rPr>
      <t xml:space="preserve">
Dar respuesta oportuna a las solicitudes de certificaciones para cumplir con los SLA definidos por tipo de certificación.</t>
    </r>
  </si>
  <si>
    <t xml:space="preserve">Dar seguimiento de cerca a las solicitudes que llegan al departamento.     </t>
  </si>
  <si>
    <t>Reporte de Gastos</t>
  </si>
  <si>
    <r>
      <rPr>
        <b/>
        <sz val="16"/>
        <color theme="1"/>
        <rFont val="Century Gothic"/>
        <family val="2"/>
      </rPr>
      <t>% de las certificaciones emitidas</t>
    </r>
    <r>
      <rPr>
        <sz val="16"/>
        <color theme="1"/>
        <rFont val="Century Gothic"/>
        <family val="2"/>
      </rPr>
      <t xml:space="preserve"> (Cantidad de certificaciones emitidas/cantidad total solicitudes de certificaciones recibidas)*100</t>
    </r>
  </si>
  <si>
    <t>Departamento de Cobros</t>
  </si>
  <si>
    <t>Kirsy Valencia/Victor Melo/Nashirha Silverio</t>
  </si>
  <si>
    <t>Solicitar reporte mensual de las mismas, para lograr un mejor manejo y control de los resultados requeridos</t>
  </si>
  <si>
    <t>Certificaciones emitidas</t>
  </si>
  <si>
    <r>
      <rPr>
        <b/>
        <sz val="16"/>
        <color theme="1"/>
        <rFont val="Century Gothic"/>
        <family val="2"/>
      </rPr>
      <t>Tiempo de respuesta de las solicitudes de certificaciones</t>
    </r>
    <r>
      <rPr>
        <sz val="16"/>
        <color theme="1"/>
        <rFont val="Century Gothic"/>
        <family val="2"/>
      </rPr>
      <t xml:space="preserve"> (Tiempo total de procesamiento de solicitudes/Número total de solicitudes)</t>
    </r>
  </si>
  <si>
    <t>1.-Yenifer de los Santos 2.-Departamento de Gestión y Proyectos TI</t>
  </si>
  <si>
    <t>P26-SAF-GFI-DCO-002</t>
  </si>
  <si>
    <r>
      <rPr>
        <b/>
        <sz val="16"/>
        <color theme="1"/>
        <rFont val="Century Gothic"/>
        <family val="2"/>
      </rPr>
      <t>Cumplimiento de la meta recaudatoria del Departamento de Cobros</t>
    </r>
    <r>
      <rPr>
        <sz val="16"/>
        <color theme="1"/>
        <rFont val="Century Gothic"/>
        <family val="2"/>
      </rPr>
      <t xml:space="preserve">
Busca medir el cumplimiento de la meta recaudatoria, conforme a la proyección asignada de forma mensual, trimestral y anual, </t>
    </r>
  </si>
  <si>
    <t>Levantamiento de los registros CXC, a los fines de generar reportes con las medidas sugeridas en esta iniciativa.</t>
  </si>
  <si>
    <t>Informar de manera detallada y constante los avances obtenidos al respecto de lo adeuda actual y lo recuperado de esta por trimestre</t>
  </si>
  <si>
    <r>
      <rPr>
        <b/>
        <sz val="16"/>
        <color theme="1"/>
        <rFont val="Century Gothic"/>
        <family val="2"/>
      </rPr>
      <t>% Ingresos fiscales obtenidos por cobranzas coactivas</t>
    </r>
    <r>
      <rPr>
        <sz val="16"/>
        <color theme="1"/>
        <rFont val="Century Gothic"/>
        <family val="2"/>
      </rPr>
      <t xml:space="preserve"> (Ingresos obtenidos, conforme a la proyecciòn mensual, la cual debe superarse cda año en comparaciòn con el año anterior.)</t>
    </r>
  </si>
  <si>
    <t>Yenifer de los Santos/ Departamento de Cobros, Departamento de Planificación; Gerencia Financiera.</t>
  </si>
  <si>
    <t>P26-SAF-GFI-DCC-001</t>
  </si>
  <si>
    <r>
      <rPr>
        <b/>
        <sz val="16"/>
        <color theme="1"/>
        <rFont val="Century Gothic"/>
        <family val="2"/>
      </rPr>
      <t xml:space="preserve">Aplicación de notas de crédito </t>
    </r>
    <r>
      <rPr>
        <sz val="16"/>
        <color theme="1"/>
        <rFont val="Century Gothic"/>
        <family val="2"/>
      </rPr>
      <t xml:space="preserve">
Permitir a los contribuyentes consumir su balance a favor en las diferentes administraciones</t>
    </r>
  </si>
  <si>
    <t>Autorización vía correo electrónico de los consumos solicitados por los contribuyentes.</t>
  </si>
  <si>
    <t>Manejar los consumos de notas de crédito realizadas por los contribuyentes</t>
  </si>
  <si>
    <r>
      <rPr>
        <b/>
        <sz val="16"/>
        <color theme="1"/>
        <rFont val="Century Gothic"/>
        <family val="2"/>
      </rPr>
      <t>% de notas de crédito aplicadas</t>
    </r>
    <r>
      <rPr>
        <sz val="16"/>
        <color theme="1"/>
        <rFont val="Century Gothic"/>
        <family val="2"/>
      </rPr>
      <t xml:space="preserve"> (Cantidad de solicitudes de notas de crédito aplicadas/Cantidad total de solicitudes de aplicación de Notas de crédito recibidas)*100</t>
    </r>
  </si>
  <si>
    <t>Departamento Crédito y Compensaciones</t>
  </si>
  <si>
    <t>Enc. Sección Créditos y Compensaciones/ Indira Veloz</t>
  </si>
  <si>
    <t>P26-SAF-GFI-DCC-002</t>
  </si>
  <si>
    <r>
      <rPr>
        <b/>
        <sz val="16"/>
        <color theme="1"/>
        <rFont val="Century Gothic"/>
        <family val="2"/>
      </rPr>
      <t>Notas de crédito atendidas en el mes</t>
    </r>
    <r>
      <rPr>
        <sz val="16"/>
        <color theme="1"/>
        <rFont val="Century Gothic"/>
        <family val="2"/>
      </rPr>
      <t xml:space="preserve">
Atender el 100% de las solicitudes de notas de crédito recibidas.</t>
    </r>
  </si>
  <si>
    <t xml:space="preserve">Recepción y asignación de las solicitudes de créditos físicas y del sistema </t>
  </si>
  <si>
    <t>Solicitudes de notas de crédito atendidas</t>
  </si>
  <si>
    <r>
      <rPr>
        <b/>
        <sz val="16"/>
        <color theme="1"/>
        <rFont val="Century Gothic"/>
        <family val="2"/>
      </rPr>
      <t>% solicitudes de notas de crédito atendidas en el mes</t>
    </r>
    <r>
      <rPr>
        <sz val="16"/>
        <color theme="1"/>
        <rFont val="Century Gothic"/>
        <family val="2"/>
      </rPr>
      <t xml:space="preserve"> (Solicitudes de notas de crédito atendidas/total de solicitudes de notas de crédito)*100</t>
    </r>
  </si>
  <si>
    <t>Solicitudes Físicas / Mensajería del Despacho/ Indira Veloz
Solicitudes SIGA / Enc. Créditos y Compensaciones</t>
  </si>
  <si>
    <t>P26-SAF-GFI-DCC-003</t>
  </si>
  <si>
    <r>
      <rPr>
        <b/>
        <sz val="16"/>
        <color theme="1"/>
        <rFont val="Century Gothic"/>
        <family val="2"/>
      </rPr>
      <t>Elaboración de Reportes de Crédito por Importación Revisada</t>
    </r>
    <r>
      <rPr>
        <sz val="16"/>
        <color theme="1"/>
        <rFont val="Century Gothic"/>
        <family val="2"/>
      </rPr>
      <t xml:space="preserve">
Dar el seguimiento de las notas de crédito generadas y acreditadas automáticamente a los balances de los contribuyentes en SIGA, para corroborar la veracidad de los mismos asi como evitar consumos indebidos en futuras aplicaciones.</t>
    </r>
  </si>
  <si>
    <t>Emitir reporte de créditos generados automáticamente por el sistema al balance de los contribuyentes.</t>
  </si>
  <si>
    <t>Créditos por Importación Revisada</t>
  </si>
  <si>
    <r>
      <rPr>
        <b/>
        <sz val="16"/>
        <color theme="1"/>
        <rFont val="Century Gothic"/>
        <family val="2"/>
      </rPr>
      <t>Cantidad de créditos por importación revisada</t>
    </r>
    <r>
      <rPr>
        <sz val="16"/>
        <color theme="1"/>
        <rFont val="Century Gothic"/>
        <family val="2"/>
      </rPr>
      <t xml:space="preserve"> (Suma de créditos por importación revisada)</t>
    </r>
  </si>
  <si>
    <t>Tecnologia/ Sección Créditos Compensaciones Indira Veloz</t>
  </si>
  <si>
    <t>Seguimiento al plan de trabajo.</t>
  </si>
  <si>
    <t>Gerencia de Planificación y Desarrollo</t>
  </si>
  <si>
    <t>Departamento de Desarrollo Institucional y Calidad en la Gestión</t>
  </si>
  <si>
    <r>
      <rPr>
        <b/>
        <sz val="16"/>
        <color theme="1"/>
        <rFont val="Century Gothic"/>
        <family val="2"/>
      </rPr>
      <t>% de cumplimiento del plan de trabajo</t>
    </r>
    <r>
      <rPr>
        <sz val="16"/>
        <color theme="1"/>
        <rFont val="Century Gothic"/>
        <family val="2"/>
      </rPr>
      <t xml:space="preserve"> (cantidad de tareas completadas / cantidad total de tareas planificadas)*100</t>
    </r>
  </si>
  <si>
    <t>Plan de trabajo implementado.</t>
  </si>
  <si>
    <t>Elaboración/actualización plan de trabajo.</t>
  </si>
  <si>
    <r>
      <rPr>
        <b/>
        <sz val="16"/>
        <color theme="1"/>
        <rFont val="Century Gothic"/>
        <family val="2"/>
      </rPr>
      <t>Gestión de las Normas Básicas de Control Interno</t>
    </r>
    <r>
      <rPr>
        <sz val="16"/>
        <color theme="1"/>
        <rFont val="Century Gothic"/>
        <family val="2"/>
      </rPr>
      <t xml:space="preserve">
Asegurar la correcta gestión del entendimiento de las Normas Básicas de Control Interno.</t>
    </r>
  </si>
  <si>
    <t>P26-DES-GPL-DIC-008</t>
  </si>
  <si>
    <t>Remisión de resultados al MAP.</t>
  </si>
  <si>
    <t>Indicador del SISMAP en un 100%.</t>
  </si>
  <si>
    <t>Aplicación de encuestas.</t>
  </si>
  <si>
    <t xml:space="preserve">Encuestas de Satisfacción Ciudadana </t>
  </si>
  <si>
    <t>Contribuir a la mejora de los servicios y al desarrollo de una cultura de monitoreo y evaluación.</t>
  </si>
  <si>
    <t>Determinación de la ficha técnica.</t>
  </si>
  <si>
    <r>
      <rPr>
        <b/>
        <sz val="16"/>
        <color theme="1"/>
        <rFont val="Century Gothic"/>
        <family val="2"/>
      </rPr>
      <t>Índice de Satisfacción Ciudadana-Aplicación ServQual</t>
    </r>
    <r>
      <rPr>
        <sz val="16"/>
        <color theme="1"/>
        <rFont val="Century Gothic"/>
        <family val="2"/>
      </rPr>
      <t xml:space="preserve">
Consiste en determinar los niveles de satisfacción ciudadana, respecto a la calidad de los servicios que ofrece la institución.</t>
    </r>
  </si>
  <si>
    <t>P26-DES-GPL-DIC-007</t>
  </si>
  <si>
    <t>Elaboración Plan de Mejora CAF y remisión al MAP</t>
  </si>
  <si>
    <t xml:space="preserve"> Indicador del SISMAP en un 100%.</t>
  </si>
  <si>
    <t>Elaboración del informe CAF-</t>
  </si>
  <si>
    <t>Elaboración del autodiagnóstico.</t>
  </si>
  <si>
    <r>
      <rPr>
        <b/>
        <sz val="16"/>
        <color theme="1"/>
        <rFont val="Century Gothic"/>
        <family val="2"/>
      </rPr>
      <t>% de avance del Autodiagnóstico y Plan de Mejora CA</t>
    </r>
    <r>
      <rPr>
        <sz val="16"/>
        <color theme="1"/>
        <rFont val="Century Gothic"/>
        <family val="2"/>
      </rPr>
      <t>F (cantidad de tareas completadas / cantidad total de tareas planificadas)*100</t>
    </r>
  </si>
  <si>
    <t>Autoevaluación de acuerdo a la guía CAF, de modo que se identifiquen los puntos fuertes y áreas de mejoras de la institución.</t>
  </si>
  <si>
    <t>Análisis de los criterios y subcriterios del CAF.</t>
  </si>
  <si>
    <r>
      <rPr>
        <b/>
        <sz val="16"/>
        <color theme="1"/>
        <rFont val="Century Gothic"/>
        <family val="2"/>
      </rPr>
      <t>Elaboración del Autodiagnóstico CAF y Plan de Mejora</t>
    </r>
    <r>
      <rPr>
        <sz val="16"/>
        <color theme="1"/>
        <rFont val="Century Gothic"/>
        <family val="2"/>
      </rPr>
      <t xml:space="preserve">
Consiste en aplicar el  Marco Común de Evaluación (CAF), la cual es una Metodología de Evaluación para el mejoramiento de la calidad en las Administraciones públicas, inspirada en el Modelo de Excelencia de la Fundación Europea para la Gestión de la Calidad (EFQM) y la determinación de iniciativas o proyectos a ejecutar para subsanar los puntos débiles identificados en el Autodiagnóstico CAF 2022.</t>
    </r>
  </si>
  <si>
    <t>P26-DES-GPL-DIC-006</t>
  </si>
  <si>
    <t>Seguimiento a las áreas para la ejecución de las acciones correctivas identificadas.</t>
  </si>
  <si>
    <r>
      <rPr>
        <b/>
        <sz val="16"/>
        <color theme="1"/>
        <rFont val="Century Gothic"/>
        <family val="2"/>
      </rPr>
      <t>Cantidad de informes de seguimiento generadas</t>
    </r>
    <r>
      <rPr>
        <sz val="16"/>
        <color theme="1"/>
        <rFont val="Century Gothic"/>
        <family val="2"/>
      </rPr>
      <t xml:space="preserve"> (suma del total  informes de seguimiento generadas)</t>
    </r>
  </si>
  <si>
    <t>Acciones correctivas gestionadas.</t>
  </si>
  <si>
    <t>Documentación de las acciones correctivas.</t>
  </si>
  <si>
    <r>
      <rPr>
        <b/>
        <sz val="16"/>
        <color theme="1"/>
        <rFont val="Century Gothic"/>
        <family val="2"/>
      </rPr>
      <t>Gestión de Acciones Correctivas</t>
    </r>
    <r>
      <rPr>
        <sz val="16"/>
        <color theme="1"/>
        <rFont val="Century Gothic"/>
        <family val="2"/>
      </rPr>
      <t xml:space="preserve">
Asegurar el correcto seguimiento de las acciones correctivas aperturadas como consecuencia de incumplimientos en los procesos.</t>
    </r>
  </si>
  <si>
    <t>P26-DES-GPL-DIC-005</t>
  </si>
  <si>
    <t>Ejecución del programa de acuerdo a lo planificado.</t>
  </si>
  <si>
    <r>
      <rPr>
        <b/>
        <sz val="16"/>
        <color theme="1"/>
        <rFont val="Century Gothic"/>
        <family val="2"/>
      </rPr>
      <t>% Cumplimiento del programa de auditoria</t>
    </r>
    <r>
      <rPr>
        <sz val="16"/>
        <color theme="1"/>
        <rFont val="Century Gothic"/>
        <family val="2"/>
      </rPr>
      <t xml:space="preserve"> (cantidad de tareas completadas / cantidad total de tareas planificadas)*100</t>
    </r>
  </si>
  <si>
    <t>Auditoria interna del SIG completada.</t>
  </si>
  <si>
    <t xml:space="preserve">Elaboración del programa de auditoria y de las autoevaluaciones.  </t>
  </si>
  <si>
    <r>
      <rPr>
        <b/>
        <sz val="16"/>
        <color theme="1"/>
        <rFont val="Century Gothic"/>
        <family val="2"/>
      </rPr>
      <t>Auditoria del Sistema Integrado de Gestión y Autoevaluaciones de Control Interno</t>
    </r>
    <r>
      <rPr>
        <sz val="16"/>
        <color theme="1"/>
        <rFont val="Century Gothic"/>
        <family val="2"/>
      </rPr>
      <t xml:space="preserve">
Asegurar la realización anual de las auditorias internas del Sistema de Gestión Integrado </t>
    </r>
  </si>
  <si>
    <t>P26-DES-GPL-DIC-004</t>
  </si>
  <si>
    <t xml:space="preserve">Seguimiento a los riesgos verificados. </t>
  </si>
  <si>
    <t>Remisión a las áreas para su aprobación.</t>
  </si>
  <si>
    <t>Matrices de riesgos completadas.
Riesgos gestionados. 
Planes de acción elaborados.</t>
  </si>
  <si>
    <t xml:space="preserve">Planificación de las matrices de riesgos a completar/verificar. </t>
  </si>
  <si>
    <r>
      <rPr>
        <b/>
        <sz val="16"/>
        <color theme="1"/>
        <rFont val="Century Gothic"/>
        <family val="2"/>
      </rPr>
      <t>Gestión de Riesgos Institucionales</t>
    </r>
    <r>
      <rPr>
        <sz val="16"/>
        <color theme="1"/>
        <rFont val="Century Gothic"/>
        <family val="2"/>
      </rPr>
      <t xml:space="preserve">
Asegurar la correcta implementación de la metodología que rigen la valoración y administración de riesgos, de manera que facilite la identificación, comprensión, análisis y el monitoreo continuo a los riesgos estratégicos y operacionales que puedan afectar al logro de los objetivos institucionales</t>
    </r>
  </si>
  <si>
    <t>P26-DES-GPL-DIC-003</t>
  </si>
  <si>
    <t xml:space="preserve">Remisión a las áreas para formalización. </t>
  </si>
  <si>
    <t>Asignar a los analistas de acuerdo a su disponibilidad.</t>
  </si>
  <si>
    <r>
      <rPr>
        <b/>
        <sz val="16"/>
        <color theme="1"/>
        <rFont val="Century Gothic"/>
        <family val="2"/>
      </rPr>
      <t>Cantidad de documentos firmados</t>
    </r>
    <r>
      <rPr>
        <sz val="16"/>
        <color theme="1"/>
        <rFont val="Century Gothic"/>
        <family val="2"/>
      </rPr>
      <t xml:space="preserve"> (suma del total de documentos aprobados)</t>
    </r>
  </si>
  <si>
    <t xml:space="preserve">1- Estandarización de los procesos.
2- Fortalecimiento institucional.                                                                                                                                                                                                                                                                                                                                                                                          </t>
  </si>
  <si>
    <t>Planificación anual de los procesos a levantar/actualizar.</t>
  </si>
  <si>
    <r>
      <rPr>
        <b/>
        <sz val="16"/>
        <color theme="1"/>
        <rFont val="Century Gothic"/>
        <family val="2"/>
      </rPr>
      <t>Gestión de documentación de los procesos</t>
    </r>
    <r>
      <rPr>
        <sz val="16"/>
        <color theme="1"/>
        <rFont val="Century Gothic"/>
        <family val="2"/>
      </rPr>
      <t xml:space="preserve">
Asegurar el adecuado manejo de los documentos institucionales requeridos por el sistema de gestión definido, a través de una metodología para la creación, actualización, revisión, aprobación y divulgación de estos.</t>
    </r>
  </si>
  <si>
    <t>P26-DES-GPL-DIC-002</t>
  </si>
  <si>
    <r>
      <rPr>
        <b/>
        <sz val="16"/>
        <color theme="1"/>
        <rFont val="Century Gothic"/>
        <family val="2"/>
      </rPr>
      <t>Gestionar del Plan de Trabajo del Sistema Integrado de Gestión</t>
    </r>
    <r>
      <rPr>
        <sz val="16"/>
        <color theme="1"/>
        <rFont val="Century Gothic"/>
        <family val="2"/>
      </rPr>
      <t xml:space="preserve">
Asegurar el adecuado seguimiento del Sistema Integrado de Gestión, en base a la planificación anual realizada.</t>
    </r>
  </si>
  <si>
    <t>P26-DES-GPL-DIC-001</t>
  </si>
  <si>
    <t>Monitorear y evaluar la implementación de las políticas y programas.</t>
  </si>
  <si>
    <t>Coordinar con el Ministerio de la Mujer para la revisión y ejecución de estos programas.</t>
  </si>
  <si>
    <t>Gerencia de Recursos Humanos</t>
  </si>
  <si>
    <r>
      <t xml:space="preserve">Número de políticas y procedimientos elaborados y actualizados </t>
    </r>
    <r>
      <rPr>
        <sz val="16"/>
        <rFont val="Century Gothic"/>
        <family val="2"/>
      </rPr>
      <t>(suma de las piliticas y procedimeintos elaborados y/o actualizados en el periodo)</t>
    </r>
  </si>
  <si>
    <t>La institución contará con políticas y programas bien definidos y efectivos que promuevan la equidad de género.</t>
  </si>
  <si>
    <t>Revisar políticas y programas enfocados en la equidad de género.</t>
  </si>
  <si>
    <r>
      <t xml:space="preserve">Gestión y Monitoreo de Políticas y Procedimientos con Perspectiva de Género
</t>
    </r>
    <r>
      <rPr>
        <sz val="16"/>
        <color theme="1"/>
        <rFont val="Century Gothic"/>
        <family val="2"/>
      </rPr>
      <t>Asegurar la creación, implementación y cumplimiento efectivo de políticas y procedimientos que promuevan la igualdad de género y la inclusión en todos los niveles de la organización.</t>
    </r>
  </si>
  <si>
    <t>P26-DES-GPL-000-003</t>
  </si>
  <si>
    <t xml:space="preserve">% de personal capacitado en temas de género e inclusión </t>
  </si>
  <si>
    <r>
      <rPr>
        <b/>
        <sz val="16"/>
        <color theme="1"/>
        <rFont val="Century Gothic"/>
        <family val="2"/>
      </rPr>
      <t xml:space="preserve">Cantidad de encuestas aplicadas sobre igualdad de género e inclusión </t>
    </r>
    <r>
      <rPr>
        <sz val="16"/>
        <color theme="1"/>
        <rFont val="Century Gothic"/>
        <family val="2"/>
      </rPr>
      <t>(meta: al menos una por año, según capacidad).</t>
    </r>
  </si>
  <si>
    <t xml:space="preserve">Evaluación y seguimiento </t>
  </si>
  <si>
    <t>Número de informes de seguimiento elaborados y presentados</t>
  </si>
  <si>
    <t xml:space="preserve">Realización de charlas, conferencias y talleres </t>
  </si>
  <si>
    <r>
      <t>Cantidad de sensibilizaciones realizadas al año</t>
    </r>
    <r>
      <rPr>
        <sz val="16"/>
        <color theme="1"/>
        <rFont val="Century Gothic"/>
        <family val="2"/>
      </rPr>
      <t xml:space="preserve"> (suma de los talleres y Charlas impartidas en el periodo)</t>
    </r>
  </si>
  <si>
    <t>Alcanzar al menos el 50% del personal para el año 2026</t>
  </si>
  <si>
    <t>Formulación del plan de capacitacion en materia de género</t>
  </si>
  <si>
    <r>
      <t xml:space="preserve">Concientizar al personal en igualdad, equidad e inclusión de género
</t>
    </r>
    <r>
      <rPr>
        <sz val="16"/>
        <color theme="1"/>
        <rFont val="Century Gothic"/>
        <family val="2"/>
      </rPr>
      <t>Implementación de programas de formación y sensibilización sobre igualdad y diversidad de género y concientización de violencia de genero para todos los empleados de la DGA.</t>
    </r>
  </si>
  <si>
    <t>P26-DES-GPL-000-002</t>
  </si>
  <si>
    <t>Comunicación y Socialización</t>
  </si>
  <si>
    <t xml:space="preserve">Monitoreo y evaluacion continua con las áreas </t>
  </si>
  <si>
    <r>
      <rPr>
        <b/>
        <sz val="16"/>
        <rFont val="Century Gothic"/>
        <family val="2"/>
      </rPr>
      <t>% de Implementación del Plan de Acción de Género</t>
    </r>
    <r>
      <rPr>
        <sz val="16"/>
        <rFont val="Century Gothic"/>
        <family val="2"/>
      </rPr>
      <t xml:space="preserve"> (estrategias implementadas / Total de estrategias planificadas)</t>
    </r>
  </si>
  <si>
    <t>La DGA promoverá activamente la igualdad de género y la inclusión en todas sus áreas.</t>
  </si>
  <si>
    <t xml:space="preserve">Revisión y actualización del plan de acción </t>
  </si>
  <si>
    <r>
      <rPr>
        <b/>
        <sz val="16"/>
        <color theme="1"/>
        <rFont val="Century Gothic"/>
        <family val="2"/>
      </rPr>
      <t>Monitorear y ejecutar el Plan de Acción con perspectiva de género</t>
    </r>
    <r>
      <rPr>
        <sz val="16"/>
        <color theme="1"/>
        <rFont val="Century Gothic"/>
        <family val="2"/>
      </rPr>
      <t xml:space="preserve">
Asegurar la implementación efectiva del Plan de Acción con perspectiva de género, promoviendo la igualdad de género y la inclusión en todas las áreas transversales de la DGA. </t>
    </r>
  </si>
  <si>
    <t>P26-DES-GPL-000-001</t>
  </si>
  <si>
    <t>Departamento de Proyectos</t>
  </si>
  <si>
    <r>
      <rPr>
        <b/>
        <sz val="16"/>
        <rFont val="Century Gothic"/>
        <family val="2"/>
      </rPr>
      <t>Cantidad de informes elaborados sobre la gestión de proyectos institucionales</t>
    </r>
    <r>
      <rPr>
        <sz val="16"/>
        <rFont val="Century Gothic"/>
        <family val="2"/>
      </rPr>
      <t xml:space="preserve"> (suma de informes presentados)</t>
    </r>
  </si>
  <si>
    <t>Proyectos estructurados técnica y metodológicamente, listos para su ejecución, control y evaluación.</t>
  </si>
  <si>
    <t>ET3. Cultura transparente y de servicio basada en gestión por resultados</t>
  </si>
  <si>
    <t>Aplicar la metodología institucional de gestión de proyectos para la formulación y planificación de proyectos.</t>
  </si>
  <si>
    <r>
      <t xml:space="preserve">Gestión de proyectos institucionales implementada conforme a metodología
</t>
    </r>
    <r>
      <rPr>
        <sz val="16"/>
        <color theme="1"/>
        <rFont val="Century Gothic"/>
        <family val="2"/>
      </rPr>
      <t>Aplicación de la metodología institucional de gestión de proyectos para la planificación, ejecución, seguimiento y cierre de los proyectos institucionales, garantizando el cumplimiento de estándares técnicos, el uso eficiente de los recursos y la incorporación de buenas prácticas e innovación en la gestión de proyectos.</t>
    </r>
  </si>
  <si>
    <t>P26-DES-GPL-DPR-001</t>
  </si>
  <si>
    <t>Aprobación e impresión y distribución</t>
  </si>
  <si>
    <t>Aplicar el diseño y formato correspondiente.</t>
  </si>
  <si>
    <t>Departamento de Gestión Estratégica</t>
  </si>
  <si>
    <r>
      <rPr>
        <b/>
        <sz val="16"/>
        <rFont val="Century Gothic"/>
        <family val="2"/>
      </rPr>
      <t>Cantidad de memorias realizadas</t>
    </r>
    <r>
      <rPr>
        <sz val="16"/>
        <rFont val="Century Gothic"/>
        <family val="2"/>
      </rPr>
      <t xml:space="preserve"> (suma de memorias realizadas)</t>
    </r>
  </si>
  <si>
    <t>Documento de rendición de cuentas elaborado de acuerdo a los plazos y lineamientos del MINPRE</t>
  </si>
  <si>
    <t>Recolección de datos e información y elaboración de contenido.</t>
  </si>
  <si>
    <r>
      <t xml:space="preserve">Menorías e Informes de Rendición de Cuentas 
</t>
    </r>
    <r>
      <rPr>
        <sz val="16"/>
        <color theme="1"/>
        <rFont val="Century Gothic"/>
        <family val="2"/>
      </rPr>
      <t>Consiste en la elaboración de un documento que recopila el logro a de los objetivos institucionales, de acuerdo a los lineamientos determinados.</t>
    </r>
  </si>
  <si>
    <t>P24-DES-GPL-DGE-005</t>
  </si>
  <si>
    <t>Redacción del informe de seguimiento trimestral correspondiente y la publicación del mismo en el portal de Transparencia de la DGA.</t>
  </si>
  <si>
    <r>
      <rPr>
        <b/>
        <sz val="16"/>
        <rFont val="Century Gothic"/>
        <family val="2"/>
      </rPr>
      <t xml:space="preserve">% de metas físicas monitoreadas y evaluadas </t>
    </r>
    <r>
      <rPr>
        <sz val="16"/>
        <rFont val="Century Gothic"/>
        <family val="2"/>
      </rPr>
      <t>(cantidad de metas físicas evaluadas/total de metas programadas)*100 4 productos  físicos</t>
    </r>
  </si>
  <si>
    <t>Informes trimestral elaborados y publicados.</t>
  </si>
  <si>
    <t xml:space="preserve">Revisión trimestral de la ejecución de las metas físicas de los productos institucionales e ingresar en el SIGEF. </t>
  </si>
  <si>
    <r>
      <t xml:space="preserve">Monitorear y evaluar las metas físicas del Índice de Gestión Presupuestaria  (IGP).
</t>
    </r>
    <r>
      <rPr>
        <sz val="16"/>
        <color theme="1"/>
        <rFont val="Century Gothic"/>
        <family val="2"/>
      </rPr>
      <t>Seguimiento al cumplimiento de las metas físicas y productos financieros  institucionales, los informes resultantes de este seguimiento son publicados en el Portal de Transparencia institucional de manera trimestral.</t>
    </r>
  </si>
  <si>
    <t>P24-DES-GPL-DGE-006</t>
  </si>
  <si>
    <r>
      <rPr>
        <b/>
        <sz val="16"/>
        <rFont val="Century Gothic"/>
        <family val="2"/>
      </rPr>
      <t>Cantidad de informe trimestrales elaborados sobre el avance del POA institucional</t>
    </r>
    <r>
      <rPr>
        <sz val="16"/>
        <rFont val="Century Gothic"/>
        <family val="2"/>
      </rPr>
      <t xml:space="preserve">  (suma de informes trimestrales)</t>
    </r>
  </si>
  <si>
    <t>Realizar los ajustes y actualizaciones necesarias</t>
  </si>
  <si>
    <t>Revisión de informe de avance trimestral incluyendo la evaluación de riesgos y obstáculo</t>
  </si>
  <si>
    <r>
      <rPr>
        <b/>
        <sz val="16"/>
        <rFont val="Century Gothic"/>
        <family val="2"/>
      </rPr>
      <t xml:space="preserve">Cantidad de reuniones realizadas  para la presentación de los avances  POA </t>
    </r>
    <r>
      <rPr>
        <sz val="16"/>
        <rFont val="Century Gothic"/>
        <family val="2"/>
      </rPr>
      <t>(suma de reuniones de avances)</t>
    </r>
  </si>
  <si>
    <t>Informes trimestral elaborados y publicados</t>
  </si>
  <si>
    <t xml:space="preserve">Sostener Sesiones de Revisión Periódica con las áreas </t>
  </si>
  <si>
    <r>
      <t xml:space="preserve">Monitorear la Planificación Operativa 
</t>
    </r>
    <r>
      <rPr>
        <sz val="16"/>
        <color theme="1"/>
        <rFont val="Century Gothic"/>
        <family val="2"/>
      </rPr>
      <t xml:space="preserve">Se refiere al monitoreo periódico (anual, semestral y trimestral) de la planificación operativa, a fin de dar seguimiento a su implementación, medir la eficacia en el cumplimiento de las metas y, recomendar las acciones correctivas pertinentes para el logro de los objetivos institucionales. </t>
    </r>
  </si>
  <si>
    <t>P24-DES-GPL-DGE-004</t>
  </si>
  <si>
    <t>Ingresar la programación en el SIGEF y notificación a la DIGEPRES.</t>
  </si>
  <si>
    <t>Organizar los datos remitidos por las áreas.</t>
  </si>
  <si>
    <r>
      <rPr>
        <b/>
        <sz val="16"/>
        <rFont val="Century Gothic"/>
        <family val="2"/>
      </rPr>
      <t xml:space="preserve">% de avance de formulación </t>
    </r>
    <r>
      <rPr>
        <sz val="16"/>
        <rFont val="Century Gothic"/>
        <family val="2"/>
      </rPr>
      <t>(cantidad de tareas completadas / cantidad total de tareas planificadas)*100</t>
    </r>
  </si>
  <si>
    <t>Presupuesto físico formulado acorde a los plazos y lineamientos establecidos por los órganos rectores</t>
  </si>
  <si>
    <t>Solicitar a las áreas linstitucionales la formulación de metas para sus productos.</t>
  </si>
  <si>
    <r>
      <t xml:space="preserve">Formular Presupuesto Físico Institucional
</t>
    </r>
    <r>
      <rPr>
        <sz val="16"/>
        <color theme="1"/>
        <rFont val="Century Gothic"/>
        <family val="2"/>
      </rPr>
      <t>Consiste en la elaboración del documento que presenta la producción física terminal de la DGA, a la cual se le asignará los recursos presupuestarios, distribuidos en las categorías y elementos programáticos correspondientes.</t>
    </r>
  </si>
  <si>
    <t>P24-DES-GPL-DGE-003</t>
  </si>
  <si>
    <t>Revisión y Aprobación</t>
  </si>
  <si>
    <t>Consolidación de las necesidades.</t>
  </si>
  <si>
    <t>Identificación de necesidades.</t>
  </si>
  <si>
    <r>
      <rPr>
        <b/>
        <sz val="16"/>
        <rFont val="Century Gothic"/>
        <family val="2"/>
      </rPr>
      <t>% de avance de formulación</t>
    </r>
    <r>
      <rPr>
        <sz val="16"/>
        <rFont val="Century Gothic"/>
        <family val="2"/>
      </rPr>
      <t xml:space="preserve"> (cantidad de tareas completadas / cantidad total de tareas planificadas)*100</t>
    </r>
  </si>
  <si>
    <t>PACC 2026 elaborado y aprobado</t>
  </si>
  <si>
    <t>Remitir solicitud de levantamiento de PACC a las áreas.</t>
  </si>
  <si>
    <r>
      <t xml:space="preserve">Formular Plan Anual de Compras y Contrataciones 
</t>
    </r>
    <r>
      <rPr>
        <sz val="16"/>
        <color theme="1"/>
        <rFont val="Century Gothic"/>
        <family val="2"/>
      </rPr>
      <t>Hace referencia al proceso de identificación de requerimientos que realizan las áreas para cumplir con sus compromisos institucionales, de acuerdo a la producción definida</t>
    </r>
    <r>
      <rPr>
        <b/>
        <sz val="16"/>
        <color theme="1"/>
        <rFont val="Century Gothic"/>
        <family val="2"/>
      </rPr>
      <t xml:space="preserve">. </t>
    </r>
  </si>
  <si>
    <t>P24-DES-GPL-DGE-002</t>
  </si>
  <si>
    <t>Revisión y Aprobación del POA</t>
  </si>
  <si>
    <t>Evaluación de Riesgos</t>
  </si>
  <si>
    <t>Reuniones de Planificación con las áreas</t>
  </si>
  <si>
    <r>
      <rPr>
        <b/>
        <sz val="16"/>
        <rFont val="Century Gothic"/>
        <family val="2"/>
      </rPr>
      <t>% de avance de formulación del POA</t>
    </r>
    <r>
      <rPr>
        <sz val="16"/>
        <rFont val="Century Gothic"/>
        <family val="2"/>
      </rPr>
      <t xml:space="preserve"> (cantidad de tareas completadas / cantidad total de tareas planificadas)*100</t>
    </r>
  </si>
  <si>
    <t>Plan Operativo Anual 2026 formulado</t>
  </si>
  <si>
    <t xml:space="preserve">Realizar propuesta de planificación de las áreas incluyendo productos, actividades y metas medibles y alcanzables. </t>
  </si>
  <si>
    <r>
      <t xml:space="preserve">Formular el Plan Operativo Anual
</t>
    </r>
    <r>
      <rPr>
        <sz val="16"/>
        <color theme="1"/>
        <rFont val="Century Gothic"/>
        <family val="2"/>
      </rPr>
      <t>Se refiere a la coordinación del proceso de formulación de los planes operativos anuales de la DGA, en el cual se concretizan los objetivos establecidos en el PEI, expresados como los resultados, productos y actividades que cada área ejecutará en el período de un año.</t>
    </r>
  </si>
  <si>
    <t>P24-DES-GPL-DGE-001</t>
  </si>
  <si>
    <t xml:space="preserve">Comunicación y socialización de avances
</t>
  </si>
  <si>
    <t>Revisión y ajuste de metas y objetivos según resultados</t>
  </si>
  <si>
    <t>Identificación de Desafíos y Obstáculos</t>
  </si>
  <si>
    <r>
      <t xml:space="preserve">Porcentaje de avance en la ejecución del plan estratégico </t>
    </r>
    <r>
      <rPr>
        <sz val="16"/>
        <rFont val="Century Gothic"/>
        <family val="2"/>
      </rPr>
      <t>(Sumatoria del Porcentaje de cumplimiento de cada indicador​/ Cantidad total de indicadores)</t>
    </r>
  </si>
  <si>
    <t>Avance sostenido en la ejecución del Plan Estratégico Institucional, garantizando el cumplimiento de objetivos y la alineación con la estrategia organizacional.</t>
  </si>
  <si>
    <t>Monitoreo de Indicadores Clave de Desempeño</t>
  </si>
  <si>
    <r>
      <rPr>
        <b/>
        <sz val="16"/>
        <color theme="1"/>
        <rFont val="Century Gothic"/>
        <family val="2"/>
      </rPr>
      <t xml:space="preserve">Seguimiento al Plan Estratégico Institucional
</t>
    </r>
    <r>
      <rPr>
        <sz val="16"/>
        <color theme="1"/>
        <rFont val="Century Gothic"/>
        <family val="2"/>
      </rPr>
      <t>Hace referencia al proceso de monitoreo y seguimiento continuo del Plan Estratégico Institucional vigente, con el fin de evaluar el avance de los objetivos establecidos, identificar desviaciones y proponer acciones correctivas oportunas para la toma de decisiones.</t>
    </r>
  </si>
  <si>
    <t>P24-DES-GPL-000-001</t>
  </si>
  <si>
    <t>Meta Anual</t>
  </si>
  <si>
    <t>ÁREAS DEL DESPACHO</t>
  </si>
  <si>
    <t xml:space="preserve"> Gerencia de Recursos Humanos</t>
  </si>
  <si>
    <t>P26-DES-GRH-DPL-001</t>
  </si>
  <si>
    <r>
      <t xml:space="preserve">Gestión de Recursos Humanos
</t>
    </r>
    <r>
      <rPr>
        <sz val="16"/>
        <color rgb="FF000000"/>
        <rFont val="Century Gothic"/>
        <family val="2"/>
      </rPr>
      <t>Consiste en administrar y coordinar a las personas que forman parte de la institución, asegurando que la organización cuente con el talento adecuado y con la habilidad de desarrollar y retener a los empleados promoviendo un ambiente de trabajo saludable y productivo.</t>
    </r>
  </si>
  <si>
    <t>Registrar y reportar mensualmente las salidas de personal para calcular el índice de rotación.</t>
  </si>
  <si>
    <t xml:space="preserve">ET2 Cultura de excelencia y equidad con colaboradores comprometidos y capacitados. </t>
  </si>
  <si>
    <t>Recursos humanos gestionados oportunamente</t>
  </si>
  <si>
    <r>
      <rPr>
        <b/>
        <sz val="16"/>
        <color theme="1"/>
        <rFont val="Century Gothic"/>
        <family val="2"/>
      </rPr>
      <t xml:space="preserve">Índice promedio de rotación </t>
    </r>
    <r>
      <rPr>
        <sz val="16"/>
        <color theme="1"/>
        <rFont val="Century Gothic"/>
        <family val="2"/>
      </rPr>
      <t xml:space="preserve">(Número de salidas / Total empleados) x 100 </t>
    </r>
  </si>
  <si>
    <t>Gerencia de Recursos Humanos
Departamento de Planificación de RRHH</t>
  </si>
  <si>
    <t>Ejecutar y dar seguimiento a los planes de recursos humanos</t>
  </si>
  <si>
    <t>Cumplimiento de los planes institucionales de recursos humanos</t>
  </si>
  <si>
    <r>
      <rPr>
        <b/>
        <sz val="16"/>
        <color theme="1"/>
        <rFont val="Century Gothic"/>
        <family val="2"/>
      </rPr>
      <t xml:space="preserve">Índice promedio de cumplimiento con los planes de los subsistemas de RRHH </t>
    </r>
    <r>
      <rPr>
        <sz val="16"/>
        <color theme="1"/>
        <rFont val="Century Gothic"/>
        <family val="2"/>
      </rPr>
      <t>(sumatoria del cumplimiento de los planes/total de planes planificadas)</t>
    </r>
  </si>
  <si>
    <t>Departamento de Planificación de RRHH</t>
  </si>
  <si>
    <t>Dar seguimiento y asegurar el cumplimiento de los indicadores SISMAP</t>
  </si>
  <si>
    <t>Cumplimiento de indicadores conforme la exigencias y validaciones del MAP</t>
  </si>
  <si>
    <r>
      <rPr>
        <b/>
        <sz val="16"/>
        <color theme="1"/>
        <rFont val="Century Gothic"/>
        <family val="2"/>
      </rPr>
      <t>Cumplimiento de los indicadores del SISMAP</t>
    </r>
    <r>
      <rPr>
        <sz val="16"/>
        <color theme="1"/>
        <rFont val="Century Gothic"/>
        <family val="2"/>
      </rPr>
      <t xml:space="preserve"> (Puntuación obtenida en el SISMAP / Puntuación máxima establecida por el MAP) × 100</t>
    </r>
  </si>
  <si>
    <t>Asegurar la implementación de las políticas y procedimientos documentados</t>
  </si>
  <si>
    <t>Cumplimiento de las políticas de RRHH</t>
  </si>
  <si>
    <r>
      <rPr>
        <b/>
        <sz val="16"/>
        <rFont val="Century Gothic"/>
        <family val="2"/>
      </rPr>
      <t>Nivel de cumplimiento de las políticas de RRHH</t>
    </r>
    <r>
      <rPr>
        <sz val="16"/>
        <rFont val="Century Gothic"/>
        <family val="2"/>
      </rPr>
      <t xml:space="preserve"> (Cantidad de políticas implementadas / Total políticas definidas) x 100</t>
    </r>
  </si>
  <si>
    <t>Ejecutar PACC</t>
  </si>
  <si>
    <t>Cumplimiento con el presupuesto establecido en el PACC</t>
  </si>
  <si>
    <r>
      <rPr>
        <b/>
        <sz val="16"/>
        <rFont val="Century Gothic"/>
        <family val="2"/>
      </rPr>
      <t>Nivel de ejecución del presupuesto de RRHH</t>
    </r>
    <r>
      <rPr>
        <sz val="16"/>
        <rFont val="Century Gothic"/>
        <family val="2"/>
      </rPr>
      <t xml:space="preserve"> (Monto ejecutado del presupuestos) / monto total presupuestado) x 100</t>
    </r>
  </si>
  <si>
    <t>P26-DES-GRH-DRL-001</t>
  </si>
  <si>
    <r>
      <t xml:space="preserve">Gestión de Relaciones Laborales y Sociales
</t>
    </r>
    <r>
      <rPr>
        <sz val="16"/>
        <color rgb="FF000000"/>
        <rFont val="Century Gothic"/>
        <family val="2"/>
      </rPr>
      <t>Consiste en administrar y coordinar a las personas que forman parte de la institución, asegurando que la organización cuente con el talento adecuado y con la habilidad de desarrollar y retener a los empleados promoviendo un ambiente de trabajo saludable y productivo.</t>
    </r>
  </si>
  <si>
    <t>Gestionar la resolución de casos laborales (conflictos, quejas y medidas correctivas)</t>
  </si>
  <si>
    <t>Responder todos los casos laborales recibidos</t>
  </si>
  <si>
    <r>
      <rPr>
        <b/>
        <sz val="16"/>
        <color theme="1"/>
        <rFont val="Century Gothic"/>
        <family val="2"/>
      </rPr>
      <t>Tasa de Atención de Casos</t>
    </r>
    <r>
      <rPr>
        <sz val="16"/>
        <color theme="1"/>
        <rFont val="Century Gothic"/>
        <family val="2"/>
      </rPr>
      <t xml:space="preserve"> (Cantidad casos atendidos/entre los recibidos) x 100</t>
    </r>
  </si>
  <si>
    <t>Departamento de Relaciones Laborales y Sociales</t>
  </si>
  <si>
    <t>Realizar encuesta de Clima Laboral</t>
  </si>
  <si>
    <t>Encuesta de clima laboral realizada</t>
  </si>
  <si>
    <r>
      <rPr>
        <b/>
        <sz val="16"/>
        <color theme="1"/>
        <rFont val="Century Gothic"/>
        <family val="2"/>
      </rPr>
      <t>Índice de satisfacción laboral</t>
    </r>
    <r>
      <rPr>
        <sz val="16"/>
        <color theme="1"/>
        <rFont val="Century Gothic"/>
        <family val="2"/>
      </rPr>
      <t xml:space="preserve"> (Suma puntuaciones encuesta / Total encuestados) x 100</t>
    </r>
  </si>
  <si>
    <t>Ejecutar Plan de Acción de la encuesta de clima</t>
  </si>
  <si>
    <t>Cumplimiento del Plan de acción</t>
  </si>
  <si>
    <r>
      <rPr>
        <b/>
        <sz val="16"/>
        <color theme="1"/>
        <rFont val="Century Gothic"/>
        <family val="2"/>
      </rPr>
      <t>Nivel de cumplimiento plan de acción encuesta de clima</t>
    </r>
    <r>
      <rPr>
        <sz val="16"/>
        <color theme="1"/>
        <rFont val="Century Gothic"/>
        <family val="2"/>
      </rPr>
      <t xml:space="preserve"> (Cantidad de acciones ejecutadas/Cantidad de acciones planificadas) x 100</t>
    </r>
  </si>
  <si>
    <t xml:space="preserve">Implementar estrategia de retención de personal </t>
  </si>
  <si>
    <t>Gestionar oportunamente la relaciones laborales y sociales de la Institución</t>
  </si>
  <si>
    <r>
      <rPr>
        <b/>
        <sz val="16"/>
        <color theme="1"/>
        <rFont val="Century Gothic"/>
        <family val="2"/>
      </rPr>
      <t>Nivel de cumplimiento pago de prestaciones laborales</t>
    </r>
    <r>
      <rPr>
        <sz val="16"/>
        <color theme="1"/>
        <rFont val="Century Gothic"/>
        <family val="2"/>
      </rPr>
      <t xml:space="preserve"> (Total de prestaciones laborales generadas - cantidad de prestaciones con más de 90 días sin ser pagadas) / Total de prestaciones laborales generadas) x 100</t>
    </r>
  </si>
  <si>
    <t>P26-DES-GRH-DCA-001</t>
  </si>
  <si>
    <r>
      <rPr>
        <b/>
        <sz val="16"/>
        <color theme="1"/>
        <rFont val="Century Gothic"/>
        <family val="2"/>
      </rPr>
      <t>Gestión del programa de capacitación</t>
    </r>
    <r>
      <rPr>
        <sz val="16"/>
        <color theme="1"/>
        <rFont val="Century Gothic"/>
        <family val="2"/>
      </rPr>
      <t xml:space="preserve">
Busca ver en qué medida se están cumpliendo las actividades de formación y capacitación planificadas, las cuales impulsan el mejoramiento del desempeño de las personas.</t>
    </r>
  </si>
  <si>
    <t>Levantar requerimientos de capacitación y desarrollo.</t>
  </si>
  <si>
    <t>Programa de capacitación implementado</t>
  </si>
  <si>
    <r>
      <rPr>
        <b/>
        <sz val="16"/>
        <color theme="1"/>
        <rFont val="Century Gothic"/>
        <family val="2"/>
      </rPr>
      <t xml:space="preserve">Nivel de ejecución del programa de capacitación </t>
    </r>
    <r>
      <rPr>
        <sz val="16"/>
        <color theme="1"/>
        <rFont val="Century Gothic"/>
        <family val="2"/>
      </rPr>
      <t>(número de capacitaciones completadas / número total de capacitaciones  planificados)*25+(número de empleados capacitados / número total de empleados a capacitar)*25+(gasto real de capacitación / presupuesto inicial de capacitación)*25+(%de satisfacción sobre las capacitaciones impartidas)*25</t>
    </r>
  </si>
  <si>
    <t>Departamento de Capacitación y Desarrollo</t>
  </si>
  <si>
    <t>Elaborar el Plan de Capacitación y el presupuesto asociado al mismo.</t>
  </si>
  <si>
    <t>Ejecutar Plan de Capacitación.</t>
  </si>
  <si>
    <r>
      <rPr>
        <b/>
        <sz val="16"/>
        <color theme="1"/>
        <rFont val="Century Gothic"/>
        <family val="2"/>
      </rPr>
      <t>Nivel de efectividad de capacitaciones</t>
    </r>
    <r>
      <rPr>
        <sz val="16"/>
        <color theme="1"/>
        <rFont val="Century Gothic"/>
        <family val="2"/>
      </rPr>
      <t xml:space="preserve"> (resultados de evaluación post capacitación / resultados de evaluación pre capacitación)*100</t>
    </r>
  </si>
  <si>
    <t>Aplicar encuestas y pruebas de pre‑test y post‑test, que permitan medir el nivel de efectividad e impacto de las capacitaciones.</t>
  </si>
  <si>
    <t>P26-DES-GRH-DGT-001</t>
  </si>
  <si>
    <r>
      <rPr>
        <b/>
        <sz val="16"/>
        <color theme="1"/>
        <rFont val="Century Gothic"/>
        <family val="2"/>
      </rPr>
      <t>Sistema de Gestión del Desempeño implementado y monitoreado</t>
    </r>
    <r>
      <rPr>
        <sz val="16"/>
        <color theme="1"/>
        <rFont val="Century Gothic"/>
        <family val="2"/>
      </rPr>
      <t xml:space="preserve">
Asegurar la cobertura, calidad y mejora continua del desempeño del personal, garantizando acuerdos formalizados, evaluaciones aplicadas oportunamente, resultados consolidados y acciones de mejora ejecutadas.</t>
    </r>
  </si>
  <si>
    <t>Ejecución de la evaluación</t>
  </si>
  <si>
    <t>Garantizar que el personal sujeto a evaluación participe en el proceso</t>
  </si>
  <si>
    <r>
      <rPr>
        <b/>
        <sz val="16"/>
        <color theme="1"/>
        <rFont val="Century Gothic"/>
        <family val="2"/>
      </rPr>
      <t>Nivel de cobertura proceso evaluación de desempeño</t>
    </r>
    <r>
      <rPr>
        <sz val="16"/>
        <color theme="1"/>
        <rFont val="Century Gothic"/>
        <family val="2"/>
      </rPr>
      <t xml:space="preserve"> (Empleados evaluados / Total empleados) x 100</t>
    </r>
  </si>
  <si>
    <t>Departamento Gestión del Talento y Desempeño</t>
  </si>
  <si>
    <t>Consolidación de resultados y promedio general</t>
  </si>
  <si>
    <t>Obtener un promedio que refleje el nivel general de desempeño y cumplimiento de metas del personal.</t>
  </si>
  <si>
    <r>
      <rPr>
        <b/>
        <sz val="16"/>
        <color theme="1"/>
        <rFont val="Century Gothic"/>
        <family val="2"/>
      </rPr>
      <t>Promedio general evaluaciones de desempeño</t>
    </r>
    <r>
      <rPr>
        <sz val="16"/>
        <color theme="1"/>
        <rFont val="Century Gothic"/>
        <family val="2"/>
      </rPr>
      <t xml:space="preserve"> (Suma puntuaciones de colaboradores evaluados) / total de colaboradores evaluados) x 100</t>
    </r>
  </si>
  <si>
    <t>Implementación y control del plan de mejora del desempeño y desarrollo: acompañamiento al desempeño (coaching + capacitación + movilidad)</t>
  </si>
  <si>
    <t>Cumplimiento del plan de mejora del desempeño</t>
  </si>
  <si>
    <r>
      <rPr>
        <b/>
        <sz val="16"/>
        <color theme="1"/>
        <rFont val="Century Gothic"/>
        <family val="2"/>
      </rPr>
      <t>Nivel de cumplimiento plan de mejora del desempeño</t>
    </r>
    <r>
      <rPr>
        <sz val="16"/>
        <color theme="1"/>
        <rFont val="Century Gothic"/>
        <family val="2"/>
      </rPr>
      <t xml:space="preserve"> (Cantidad de acciones ejecutadas/Cantidad de acciones planificadas) x 100</t>
    </r>
  </si>
  <si>
    <t>P26-DES-GRH-DSS-001</t>
  </si>
  <si>
    <r>
      <rPr>
        <b/>
        <sz val="16"/>
        <color theme="1"/>
        <rFont val="Century Gothic"/>
        <family val="2"/>
      </rPr>
      <t xml:space="preserve">Gestión de Seguridad y Salud Ocupacional </t>
    </r>
    <r>
      <rPr>
        <sz val="16"/>
        <color theme="1"/>
        <rFont val="Century Gothic"/>
        <family val="2"/>
      </rPr>
      <t xml:space="preserve">
Implementar y cumplir el plan con las actividades y acciones correctivas planificadas.</t>
    </r>
  </si>
  <si>
    <t>Elaborar el plan de anual de Seguridad y Salud Ocupacional incluyendo el presupuesto y las acciones  preventivas y correctivas de riesgos y accidentes laborales.</t>
  </si>
  <si>
    <t>Plan de Seguridad y Salud implementado</t>
  </si>
  <si>
    <r>
      <t xml:space="preserve">Tasa de accidentabilidad </t>
    </r>
    <r>
      <rPr>
        <sz val="16"/>
        <color theme="1"/>
        <rFont val="Century Gothic"/>
        <family val="2"/>
      </rPr>
      <t>(Número de accidentes / Total empleados) x 100</t>
    </r>
  </si>
  <si>
    <t>Departamento de Seguridad y Salud Ocupacional</t>
  </si>
  <si>
    <r>
      <t xml:space="preserve">Nivel de cumplimiento plan de seguridad y salud ocupacional </t>
    </r>
    <r>
      <rPr>
        <sz val="16"/>
        <color theme="1"/>
        <rFont val="Century Gothic"/>
        <family val="2"/>
      </rPr>
      <t>(Cantidad de acciones ejecutadas/Cantidad de acciones planificadas) x 100</t>
    </r>
  </si>
  <si>
    <t>Ejecutar el plan anual de Seguridad y Salud Ocupacional.</t>
  </si>
  <si>
    <t>P26-DES-GRH-DCB-001</t>
  </si>
  <si>
    <r>
      <rPr>
        <b/>
        <sz val="16"/>
        <color theme="1"/>
        <rFont val="Century Gothic"/>
        <family val="2"/>
      </rPr>
      <t>Gestión de Compensación y Beneficios ofrecidos a los colaboradores de la DGA</t>
    </r>
    <r>
      <rPr>
        <sz val="16"/>
        <color theme="1"/>
        <rFont val="Century Gothic"/>
        <family val="2"/>
      </rPr>
      <t xml:space="preserve">
Facilitar la gestión de beneficios, destacando cuáles están siendo utilizados por los trabajadores en mayor proporción, y cuales deben excluirse por cambios en las preferencias de los trabajadores, a fin de generar mayor satisfacción y una ventaja.</t>
    </r>
  </si>
  <si>
    <t>Evaluar la integración de nuevos beneficios al catálogo actual.</t>
  </si>
  <si>
    <t>Beneficios gestionados</t>
  </si>
  <si>
    <r>
      <t xml:space="preserve">Proporción de beneficios sobre remuneración total </t>
    </r>
    <r>
      <rPr>
        <sz val="16"/>
        <rFont val="Century Gothic"/>
        <family val="2"/>
      </rPr>
      <t>(Costo total beneficios / costo total de remuneración) x 100</t>
    </r>
  </si>
  <si>
    <t>Departamento de Compensación y Beneficios</t>
  </si>
  <si>
    <t>Informar a los colaboradores oportunamente la integración de los nuevos beneficios.</t>
  </si>
  <si>
    <r>
      <t xml:space="preserve">índice de satisfacción con los beneficios </t>
    </r>
    <r>
      <rPr>
        <sz val="16"/>
        <rFont val="Century Gothic"/>
        <family val="2"/>
      </rPr>
      <t>(Puntuación promedio de encuesta / Total encuestados) x 100</t>
    </r>
  </si>
  <si>
    <t>Ejecutar el plan anual de Compensación y Beneficios</t>
  </si>
  <si>
    <t>Plan de compensación y beneficios  implementado</t>
  </si>
  <si>
    <r>
      <t xml:space="preserve">Nivel de cumplimiento Plan anual de Compensación y Beneficios </t>
    </r>
    <r>
      <rPr>
        <sz val="16"/>
        <rFont val="Century Gothic"/>
        <family val="2"/>
      </rPr>
      <t>(acciones y beneficios ejecutados / acciones dell plan establecidas) x 100</t>
    </r>
  </si>
  <si>
    <t>P26-DES-GRH-DRE-001</t>
  </si>
  <si>
    <r>
      <rPr>
        <b/>
        <sz val="16"/>
        <color theme="1"/>
        <rFont val="Century Gothic"/>
        <family val="2"/>
      </rPr>
      <t>Gestión de Registro y Control de los Colaboradores de la DGA</t>
    </r>
    <r>
      <rPr>
        <sz val="16"/>
        <color theme="1"/>
        <rFont val="Century Gothic"/>
        <family val="2"/>
      </rPr>
      <t xml:space="preserve">
Facilitar la gestión de controlar el registro de los colaboradores y monitorear el cumplimiento de los acuerdos de servicio.</t>
    </r>
  </si>
  <si>
    <t>Recopilar, revisar actualizar y validar toda la documentación de los colaboradores.</t>
  </si>
  <si>
    <t>Cumplimiento de los acuerdos de servicio y reducción del absentismo laboral</t>
  </si>
  <si>
    <r>
      <t>Índice de absentismo laboral</t>
    </r>
    <r>
      <rPr>
        <sz val="16"/>
        <rFont val="Century Gothic"/>
        <family val="2"/>
      </rPr>
      <t xml:space="preserve"> (número total de días de ausencia / número total de días programados para trabajar) × 100</t>
    </r>
  </si>
  <si>
    <t>Departamento de Registro y Control e Información</t>
  </si>
  <si>
    <t>Departamento de Registro y Control</t>
  </si>
  <si>
    <t>Emitir certificaciones, constancias o informes a solicitud de los usuarios</t>
  </si>
  <si>
    <r>
      <t xml:space="preserve">Nivel de cumplimiento con los acuerdos de servicio </t>
    </r>
    <r>
      <rPr>
        <sz val="16"/>
        <rFont val="Century Gothic"/>
        <family val="2"/>
      </rPr>
      <t>(cantidad de servicios cumplidos según SLA/total de servicios comprometidos) x 100</t>
    </r>
  </si>
  <si>
    <t>Gerencia de Estudios Económicos y Análisis de Datos</t>
  </si>
  <si>
    <t>P26-DES-GEA-EEC-001</t>
  </si>
  <si>
    <r>
      <rPr>
        <b/>
        <sz val="16"/>
        <color theme="1"/>
        <rFont val="Century Gothic"/>
        <family val="2"/>
      </rPr>
      <t>Cumplimiento de los requerimientos y solicitudes asignadas</t>
    </r>
    <r>
      <rPr>
        <sz val="16"/>
        <color theme="1"/>
        <rFont val="Century Gothic"/>
        <family val="2"/>
      </rPr>
      <t xml:space="preserve">
Medir el nivel de respuestas de los requerimientos de las áreas</t>
    </r>
  </si>
  <si>
    <t xml:space="preserve">Realizar un análisis de los requerimientos.
</t>
  </si>
  <si>
    <t>Requerimientos y solicitudes respondidas</t>
  </si>
  <si>
    <r>
      <rPr>
        <b/>
        <sz val="16"/>
        <color theme="1"/>
        <rFont val="Century Gothic"/>
        <family val="2"/>
      </rPr>
      <t>% de cumplimiento de los requerimientos y solicitudes asignadas</t>
    </r>
    <r>
      <rPr>
        <sz val="16"/>
        <color theme="1"/>
        <rFont val="Century Gothic"/>
        <family val="2"/>
      </rPr>
      <t xml:space="preserve"> (cantidad de requerimientos y solicitudes trabajados / cantidad de requerimientos y solicitudes asignadas)*100</t>
    </r>
  </si>
  <si>
    <t>Departamento de Análisis Económico</t>
  </si>
  <si>
    <t>Estudios Económicos/ Depto.. de Estadísticas</t>
  </si>
  <si>
    <t>Clasificar de los requerimientos recibidos por nivel de importancia, urgencia y nivel de dificultad.</t>
  </si>
  <si>
    <t>Crear métricas para medir la eficacia de las respuestas.</t>
  </si>
  <si>
    <t>Realizar informes y análisis sobre el cumplimiento de las solicitudes.</t>
  </si>
  <si>
    <t>P26-DES-GEA-EEC-002</t>
  </si>
  <si>
    <r>
      <rPr>
        <b/>
        <sz val="16"/>
        <rFont val="Century Gothic"/>
        <family val="2"/>
      </rPr>
      <t>Desarrollo y presentación de estudios y análisis económicos</t>
    </r>
    <r>
      <rPr>
        <sz val="16"/>
        <rFont val="Century Gothic"/>
        <family val="2"/>
      </rPr>
      <t xml:space="preserve">
Poner a disposición de las altas instancia, colaboradores de aduanas  y público en general, insumos de trabajo que le mantengan informado sobre tópicos del quehacer aduanero, situaciones nacional e internacional que impacten de manera directa o indirecta las recaudaciones y el comercio internacional de mercancías.</t>
    </r>
  </si>
  <si>
    <t>Realizar estudios sobre el impacto de situaciones nacionales e internacionales en las recaudaciones y el comercio de mercancías.</t>
  </si>
  <si>
    <t xml:space="preserve">Estudios y análisis económicos </t>
  </si>
  <si>
    <t>Cantidad de estudios y análisis económicos entregados</t>
  </si>
  <si>
    <t>Identificar tendencias económicas y su impacto en las actividades aduaneras.</t>
  </si>
  <si>
    <t>Preparar informes y documentos con análisis económicos detallados.</t>
  </si>
  <si>
    <r>
      <rPr>
        <b/>
        <sz val="16"/>
        <rFont val="Century Gothic"/>
        <family val="2"/>
      </rPr>
      <t>Tiempo de respuesta promedio solicitudes</t>
    </r>
    <r>
      <rPr>
        <sz val="16"/>
        <rFont val="Century Gothic"/>
        <family val="2"/>
      </rPr>
      <t xml:space="preserve"> (Porcentaje de la diferencia del promedio observado y la meta establecida, con respecto al plazo máximo estipulado para dar  respuesta a las solicitudes)</t>
    </r>
  </si>
  <si>
    <t>Organizar presentaciones para las altas instancias y sector externo.</t>
  </si>
  <si>
    <t>P26-DES-GEA-DET-001</t>
  </si>
  <si>
    <r>
      <rPr>
        <b/>
        <sz val="16"/>
        <color theme="1"/>
        <rFont val="Century Gothic"/>
        <family val="2"/>
      </rPr>
      <t xml:space="preserve">Gestión de Solicitudes  </t>
    </r>
    <r>
      <rPr>
        <sz val="16"/>
        <color theme="1"/>
        <rFont val="Century Gothic"/>
        <family val="2"/>
      </rPr>
      <t xml:space="preserve">                                                                              Cuantificar el tiempo promedio en que se da respuesta a las solicitades recibidas.         </t>
    </r>
  </si>
  <si>
    <t>Registro y seguimiento de solicitudes</t>
  </si>
  <si>
    <t>Procesos estandarizados</t>
  </si>
  <si>
    <r>
      <rPr>
        <b/>
        <sz val="16"/>
        <rFont val="Century Gothic"/>
        <family val="2"/>
      </rPr>
      <t>% de cumplimiento de los requerimientos y solicitudes asignadas</t>
    </r>
    <r>
      <rPr>
        <sz val="16"/>
        <rFont val="Century Gothic"/>
        <family val="2"/>
      </rPr>
      <t xml:space="preserve"> (cantidad de requerimientos y solicitudes trabajados / cantidad de requerimientos y solicitudes asignadas)*100</t>
    </r>
  </si>
  <si>
    <t>Departamento de Estadísticas</t>
  </si>
  <si>
    <t>Seguimiento del proceso de respuesta y cálculo del tiempo transcurrido</t>
  </si>
  <si>
    <t>Análisis y reporte de datos</t>
  </si>
  <si>
    <r>
      <rPr>
        <b/>
        <sz val="16"/>
        <rFont val="Century Gothic"/>
        <family val="2"/>
      </rPr>
      <t xml:space="preserve">Tiempo de respuesta promedio solicitudes </t>
    </r>
    <r>
      <rPr>
        <sz val="16"/>
        <rFont val="Century Gothic"/>
        <family val="2"/>
      </rPr>
      <t>(Porcentaje de la diferencia del promedio observado y la meta establecida, con respecto al plazo máximo estipulado para dar  respuesta a las solicitudes)</t>
    </r>
  </si>
  <si>
    <t>P26-DES-GEA-DET-002</t>
  </si>
  <si>
    <r>
      <rPr>
        <b/>
        <sz val="16"/>
        <color theme="1"/>
        <rFont val="Century Gothic"/>
        <family val="2"/>
      </rPr>
      <t>Implementación del Plan de Trabajo de Migración a Operational Data Store (ODS)</t>
    </r>
    <r>
      <rPr>
        <sz val="16"/>
        <color theme="1"/>
        <rFont val="Century Gothic"/>
        <family val="2"/>
      </rPr>
      <t xml:space="preserve">
Asegurar que toda la información  y data de las aplicaciones ubicadas dentro del Plan de Migración queden completadas y en funcionamiento en (ODS)</t>
    </r>
  </si>
  <si>
    <r>
      <t xml:space="preserve">Mantener en funcionamiento las aplicaciones creadas por el departamento de </t>
    </r>
    <r>
      <rPr>
        <i/>
        <sz val="16"/>
        <color theme="1"/>
        <rFont val="Century Gothic"/>
        <family val="2"/>
      </rPr>
      <t>B.I.</t>
    </r>
  </si>
  <si>
    <t xml:space="preserve">ET1 Modernización y transformación digital de procesos aduaneros. </t>
  </si>
  <si>
    <t>Implementar el plan de trabajo de migración a ODS.</t>
  </si>
  <si>
    <r>
      <t>% de cumplimiento de plan de trabajo de migración a ODS</t>
    </r>
    <r>
      <rPr>
        <sz val="16"/>
        <color theme="1"/>
        <rFont val="Century Gothic"/>
        <family val="2"/>
      </rPr>
      <t xml:space="preserve"> (cantidad de actividades realizadas / cantidad de actividades establecidos) * 100 </t>
    </r>
  </si>
  <si>
    <t>Departamento de Inteligencia de Negocios</t>
  </si>
  <si>
    <t>Monitoreo continuo del rendimiento, Optimización y mejoras continuas y respaldo y recuperación de datos</t>
  </si>
  <si>
    <r>
      <rPr>
        <b/>
        <sz val="16"/>
        <color theme="1"/>
        <rFont val="Century Gothic"/>
        <family val="2"/>
      </rPr>
      <t>% de aplicaciones implementados en ODS</t>
    </r>
    <r>
      <rPr>
        <sz val="16"/>
        <color theme="1"/>
        <rFont val="Century Gothic"/>
        <family val="2"/>
      </rPr>
      <t xml:space="preserve"> (Aplicaciones implementadas / total aplicaciones aprobados para implementación)*100</t>
    </r>
  </si>
  <si>
    <r>
      <rPr>
        <b/>
        <sz val="16"/>
        <color theme="1"/>
        <rFont val="Century Gothic"/>
        <family val="2"/>
      </rPr>
      <t xml:space="preserve">% uso de aplicaciones implementadas en ODS </t>
    </r>
    <r>
      <rPr>
        <sz val="16"/>
        <color theme="1"/>
        <rFont val="Century Gothic"/>
        <family val="2"/>
      </rPr>
      <t>(Aplicaciones implementadas utilizadas / total aplicaciones implementadas)*100</t>
    </r>
  </si>
  <si>
    <t>P26-DES-GEA-DIN-001</t>
  </si>
  <si>
    <r>
      <rPr>
        <b/>
        <sz val="16"/>
        <color theme="1"/>
        <rFont val="Century Gothic"/>
        <family val="2"/>
      </rPr>
      <t>Gestión, Desarrollo e implementación de automatizaciones</t>
    </r>
    <r>
      <rPr>
        <sz val="16"/>
        <color theme="1"/>
        <rFont val="Century Gothic"/>
        <family val="2"/>
      </rPr>
      <t xml:space="preserve">
Crear y desarrollar automatizaciones a las diferentes áreas de la DGA y mantenerlas funcionando óptimamente.</t>
    </r>
  </si>
  <si>
    <t>Creación de nuevas aplicaciones y prueba de estas en un entorno controlado para identificar y corregir errores o mejoras necesarias antes de su implementación</t>
  </si>
  <si>
    <t xml:space="preserve">ET1 Modernización y transformación digital de procesos aduaneros.        </t>
  </si>
  <si>
    <t>Automatizaciones implementadas a tiempo</t>
  </si>
  <si>
    <r>
      <t xml:space="preserve">% de Cumplimiento del Tiempo de entrega de  las Automatizaciones, aplicaciones e integraciones funcionales según tiempo acordado </t>
    </r>
    <r>
      <rPr>
        <sz val="16"/>
        <color theme="1"/>
        <rFont val="Century Gothic"/>
        <family val="2"/>
      </rPr>
      <t>(Automatizaciones entregadas a tiempo/ total de automatizaciones) * 100</t>
    </r>
  </si>
  <si>
    <t>Inteligencia de Negocios</t>
  </si>
  <si>
    <t>Implementar las aplicaciones en los diferentes departamentos y proporcionar capacitación a los usuarios para su correcto uso.</t>
  </si>
  <si>
    <t>Reestructuración de Automatizaciones e integraciones funcionales</t>
  </si>
  <si>
    <r>
      <rPr>
        <b/>
        <sz val="16"/>
        <color theme="1"/>
        <rFont val="Century Gothic"/>
        <family val="2"/>
      </rPr>
      <t xml:space="preserve">% de cumplimiento de plan de trabajo de Reestructuración de sistemas </t>
    </r>
    <r>
      <rPr>
        <sz val="16"/>
        <color theme="1"/>
        <rFont val="Century Gothic"/>
        <family val="2"/>
      </rPr>
      <t xml:space="preserve"> (cantidad de actividades realizadas / cantidad de actividades establecidos) * 100</t>
    </r>
  </si>
  <si>
    <t>Gerencia de Inteligencia Aduanera</t>
  </si>
  <si>
    <t>P26-DES-GIA-DEN-001</t>
  </si>
  <si>
    <r>
      <t xml:space="preserve">Cooperación para la prevención y detección de los delitos aduaneros                                                                                                                                                                           </t>
    </r>
    <r>
      <rPr>
        <sz val="16"/>
        <rFont val="Century Gothic"/>
        <family val="2"/>
      </rPr>
      <t>Establecer los lineamientos a seguir, que permitan asegurar la recopilación, análisis y difusión de información de inteligencia, entre todos los miembros de la Organización Mundial de Aduanas (OMA), el Consejo del Caribe para la Aplicación de las Leyes Aduaneras (CCALA) y otros organismos nacionales e internacionales, asi como interdepartamentales de la DGA, a fin de prevenir y detectar actividades ilícitas en el comercio internacional y operaciones aduaneras, facilitando el intercambio de información y la implementacion de medidas de seguridad y control.</t>
    </r>
  </si>
  <si>
    <t>Intercambio y gestión de información interinstitucional</t>
  </si>
  <si>
    <t>Fortalecer la cooperación y el intercambio de información con organismos nacionales e internacionales para mejorar la gestión de riesgos de la DGA y prevenir eficazmente las actividades ilícitas en el comercio internacional y las operaciones aduaneras.</t>
  </si>
  <si>
    <r>
      <rPr>
        <b/>
        <sz val="16"/>
        <rFont val="Century Gothic"/>
        <family val="2"/>
      </rPr>
      <t>% Colaboraciones interdepartamentales, interinstitucionales e internacionales.</t>
    </r>
    <r>
      <rPr>
        <sz val="16"/>
        <rFont val="Century Gothic"/>
        <family val="2"/>
      </rPr>
      <t xml:space="preserve"> (número de solicitudes gestionadas / número total de solicitudes de cooperación recibidas)*100</t>
    </r>
  </si>
  <si>
    <t>Departamento de Enlace</t>
  </si>
  <si>
    <t>Departamento de Enlace/Áreas internas de control DGA/Instituciones de control</t>
  </si>
  <si>
    <t>Elaboración y difusión de información de investigación</t>
  </si>
  <si>
    <t>Asistencia y cooperación aduanera</t>
  </si>
  <si>
    <t xml:space="preserve">Investigación, registro y seguimiento de casos                                                                                                             </t>
  </si>
  <si>
    <t>P26-DES-GIA-DEN-002</t>
  </si>
  <si>
    <r>
      <rPr>
        <b/>
        <sz val="16"/>
        <rFont val="Century Gothic"/>
        <family val="2"/>
      </rPr>
      <t xml:space="preserve">Colaboración entre departamentos, instituciones y a nivel nacional </t>
    </r>
    <r>
      <rPr>
        <sz val="16"/>
        <rFont val="Century Gothic"/>
        <family val="2"/>
      </rPr>
      <t xml:space="preserve">
Fortalecer la gesttión del riesgo mediante alianzas estratégicas con organismos nacionales e internacionales, así como con las distintas gerencias y departamentos de la DGA. Estas acciones buscan ampliar el impacto de las medidas contra práctocas indebidas o ilegales, a través del intercambio de información, la asistencia mutua y la ejecución de operaciones conjuntas. </t>
    </r>
  </si>
  <si>
    <t xml:space="preserve">Colaborar e intercambiar información  con instituciones nacionales, internacionales y otras áreas de la Dirección General de Aduanas (DGA), con el objetivo de optimizar la actividades de control. </t>
  </si>
  <si>
    <t xml:space="preserve">Apoyar la mejora de la gestión de riesgos de la Dirección General de Aduanas (DGA) mediante el fortalecimiento de la cooperación y la comunicación con organismos nacionales e internacionales. </t>
  </si>
  <si>
    <r>
      <t xml:space="preserve">% de colaboraciones realizadas </t>
    </r>
    <r>
      <rPr>
        <sz val="16"/>
        <rFont val="Century Gothic"/>
        <family val="2"/>
      </rPr>
      <t>(número operaciones conjuntas gestionadas / número total de operaciones conjuntas solicitadas) *100</t>
    </r>
  </si>
  <si>
    <t>Gerencia de Inteligencia</t>
  </si>
  <si>
    <t xml:space="preserve">Atender de manera oportuna las alertas nacionales e internacionales recibidas. </t>
  </si>
  <si>
    <t>P26-DES-GIA-DRC-001</t>
  </si>
  <si>
    <r>
      <t xml:space="preserve">Análisis del riesgo aduanero en carga
</t>
    </r>
    <r>
      <rPr>
        <sz val="16"/>
        <rFont val="Century Gothic"/>
        <family val="2"/>
      </rPr>
      <t>Identificar, evaluar, priorizar y abordar las actividades logísticas y de comercio en carga, con la finalidad de planificar y realizar acciones que permitan perfilar y controlar los delitos aduaneros, procurando conservar un balance adecuado, que propicie la facilitación del comercio nacional e internacional.</t>
    </r>
    <r>
      <rPr>
        <b/>
        <sz val="16"/>
        <rFont val="Century Gothic"/>
        <family val="2"/>
      </rPr>
      <t xml:space="preserve">                                                                                                                                                                                                                                                                                                                                                                                                 </t>
    </r>
  </si>
  <si>
    <t>Analizar la documentación, información de manifiesto, información de declaración,  fuentes abiertas.</t>
  </si>
  <si>
    <t xml:space="preserve"> Análisis de las actividades y operaciones aduaneros en carga, con el objetivo de tratar y controlar adecuadamente las amenazas potenciales, promoviendo un movimiento fluido y seguro, de mercancías, dentro de toda la cadena logística.                                                                                                                                                                                                                                                                                                                                  </t>
  </si>
  <si>
    <r>
      <rPr>
        <b/>
        <sz val="16"/>
        <rFont val="Century Gothic"/>
        <family val="2"/>
      </rPr>
      <t xml:space="preserve">% de análisis de riesgo realizados </t>
    </r>
    <r>
      <rPr>
        <sz val="16"/>
        <rFont val="Century Gothic"/>
        <family val="2"/>
      </rPr>
      <t xml:space="preserve">(número de análisis de riesgos realizados / número total de oportunidades de análisis de riesgo)*100                                                                                                                                                       </t>
    </r>
  </si>
  <si>
    <t>Departamento de Análisis y Control de Carga</t>
  </si>
  <si>
    <t>Encargada Dpto. Riesgo Carga, Supervisor, Analistas del Dpto. Riesgo Carga y Analistas UCC</t>
  </si>
  <si>
    <t xml:space="preserve">Selección de expedites para inspección exhaustiva </t>
  </si>
  <si>
    <t>Análisis de información posterior a la inspección con representantes de la GIA.</t>
  </si>
  <si>
    <t>P26-DES-GIA-DRC-002</t>
  </si>
  <si>
    <r>
      <t xml:space="preserve">Colaboraciones Interdepartamentales, interinstitucionales e internacionales                                                                                                                                                                                                                                               </t>
    </r>
    <r>
      <rPr>
        <sz val="16"/>
        <rFont val="Century Gothic"/>
        <family val="2"/>
      </rPr>
      <t xml:space="preserve">Optimizar la gestión del análisis y control de la carga a través de la colaboración con instituciones nacionales e internacionales, así como gerencias y/o departamentos de la DGA, que permita un mayor alcance de las acciones efectuadas en contra de las prácticas incorrectas y/o ilegales, mediante el intercambio de información, asistencia y operaciones conjuntas. </t>
    </r>
    <r>
      <rPr>
        <b/>
        <sz val="16"/>
        <rFont val="Century Gothic"/>
        <family val="2"/>
      </rPr>
      <t xml:space="preserve">                                                                                                                                                                                                            </t>
    </r>
    <r>
      <rPr>
        <sz val="16"/>
        <rFont val="Century Gothic"/>
        <family val="2"/>
      </rPr>
      <t xml:space="preserve">  </t>
    </r>
  </si>
  <si>
    <t xml:space="preserve">Contribuir con la optimización de la gestión de riesgo de la Dirección General de Aduanas (DGA), mediante el aumento del nivel de cooperación y comunicación, con instituciones nacionales e internacionales.                                                                                                                                             </t>
  </si>
  <si>
    <r>
      <rPr>
        <b/>
        <sz val="16"/>
        <rFont val="Century Gothic"/>
        <family val="2"/>
      </rPr>
      <t xml:space="preserve">% de colaboraciones realizadas </t>
    </r>
    <r>
      <rPr>
        <sz val="16"/>
        <rFont val="Century Gothic"/>
        <family val="2"/>
      </rPr>
      <t>(número operaciones conjuntas realizadas / número total de operaciones conjuntas solicitadas)*100</t>
    </r>
  </si>
  <si>
    <t>P26-DES-GIA-DRC-003</t>
  </si>
  <si>
    <r>
      <t xml:space="preserve">Inspecciones de contenedores perfilados
</t>
    </r>
    <r>
      <rPr>
        <sz val="16"/>
        <rFont val="Century Gothic"/>
        <family val="2"/>
      </rPr>
      <t>Comprobar mediante inspección física el nivel de cumplimento de los expedientes que presentan indicadores de riesgos asociados a prácticas incorrectas y/o ilegales, para que se realicen las actividades comerciales y logísticas, en conformidad con los procedimientos y las obligaciones correspondientes</t>
    </r>
    <r>
      <rPr>
        <b/>
        <sz val="16"/>
        <rFont val="Century Gothic"/>
        <family val="2"/>
      </rPr>
      <t>.</t>
    </r>
  </si>
  <si>
    <t>Participación en inspección exhaustiva de carga seleccionada.</t>
  </si>
  <si>
    <t xml:space="preserve">Contribuir con la optimización de la gestión de riesgo de la Dirección General de Aduanas (DGA), mediante la identificación de prácticas incorrectas y/o ilegales, orientando a los operadores aduaneros hacia el cumplimento.                                                                                                                   </t>
  </si>
  <si>
    <r>
      <rPr>
        <b/>
        <sz val="16"/>
        <rFont val="Century Gothic"/>
        <family val="2"/>
      </rPr>
      <t xml:space="preserve">% de expedientes inspeccionados </t>
    </r>
    <r>
      <rPr>
        <sz val="16"/>
        <rFont val="Century Gothic"/>
        <family val="2"/>
      </rPr>
      <t>(número de expedientes inspeccionados / número total de expedientes con inspección planificada)*100</t>
    </r>
  </si>
  <si>
    <t>Analistas UCC</t>
  </si>
  <si>
    <t>P26-DES-GIA-PLN-001</t>
  </si>
  <si>
    <r>
      <t xml:space="preserve">Gestionar el llenado de matrices del POA, Acuerdo de desempeño, Plan de Compras y datos estadisticos y dar apoyo y seguimiento a otras solicitudes y requerimiento de la Gerencia 
</t>
    </r>
    <r>
      <rPr>
        <sz val="16"/>
        <rFont val="Century Gothic"/>
        <family val="2"/>
      </rPr>
      <t xml:space="preserve">Asegurar que todas las áreas con el seguimiento adecuado obtengan el conocimiento necesario para el debido llenado de las matrices de medición y garantizar la entrega a tiempo de lo solicitado y dar soporte o apoyo a otras solicitudes y requerimientos de la Gerencia, asimismo, depurar y remitir las incautaciones de las retenciones. </t>
    </r>
  </si>
  <si>
    <t>Mantener actualizado los datos estadísticos de la Gerencia.</t>
  </si>
  <si>
    <t xml:space="preserve">Mantener actualizadas las matrices de la Gerencia de Inteligencia y realizar las entregas depuradas y a tiempo, según el requerimiento. </t>
  </si>
  <si>
    <r>
      <rPr>
        <b/>
        <sz val="16"/>
        <rFont val="Century Gothic"/>
        <family val="2"/>
      </rPr>
      <t>Tasa de Cumplimiento de la Gestión de Información</t>
    </r>
    <r>
      <rPr>
        <sz val="16"/>
        <rFont val="Century Gothic"/>
        <family val="2"/>
      </rPr>
      <t xml:space="preserve"> (número de elementos de información cumplidas o actualizados / número total de elementos de información)*100</t>
    </r>
  </si>
  <si>
    <t xml:space="preserve">División de Planificación de Inteligencia </t>
  </si>
  <si>
    <t>Gerencia de Planificación, Gerencia de Intemcia de Inteligencia</t>
  </si>
  <si>
    <t>Realizar la entrega depurada  y a tiempo de las solicitudes o requerimientos</t>
  </si>
  <si>
    <r>
      <rPr>
        <b/>
        <sz val="16"/>
        <rFont val="Century Gothic"/>
        <family val="2"/>
      </rPr>
      <t>% de Matrices Actualizadas</t>
    </r>
    <r>
      <rPr>
        <sz val="16"/>
        <rFont val="Century Gothic"/>
        <family val="2"/>
      </rPr>
      <t xml:space="preserve"> (número de matrices actualizadas / número total de matrices) *100</t>
    </r>
  </si>
  <si>
    <t>P26-DES-GIA-PLN-002</t>
  </si>
  <si>
    <r>
      <t xml:space="preserve">Iniciativas y Proyectos                                                                 
</t>
    </r>
    <r>
      <rPr>
        <sz val="16"/>
        <rFont val="Century Gothic"/>
        <family val="2"/>
      </rPr>
      <t>Dar seguimiento a las iniciativas y proyectos de la Gerencia inteligencia Aduanera con la supervisión de la Gerencia de Planificación para lograr el alcance de los mismos</t>
    </r>
  </si>
  <si>
    <t xml:space="preserve">Lograr el alcance de las iniciativas y proyectos. </t>
  </si>
  <si>
    <r>
      <rPr>
        <b/>
        <sz val="16"/>
        <rFont val="Century Gothic"/>
        <family val="2"/>
      </rPr>
      <t xml:space="preserve">% de Cumplimiento de las iniciativas del Proyecto </t>
    </r>
    <r>
      <rPr>
        <sz val="16"/>
        <rFont val="Century Gothic"/>
        <family val="2"/>
      </rPr>
      <t>(número de iniciativas del proyecto gestionadas/ número total de iniciativas del proyecto)*100</t>
    </r>
  </si>
  <si>
    <t>P26-DES-GIA-DEN-003</t>
  </si>
  <si>
    <r>
      <rPr>
        <b/>
        <sz val="16"/>
        <rFont val="Century Gothic"/>
        <family val="2"/>
      </rPr>
      <t>Control de entrada y salida de embarcaciones de recreo</t>
    </r>
    <r>
      <rPr>
        <sz val="16"/>
        <rFont val="Century Gothic"/>
        <family val="2"/>
      </rPr>
      <t xml:space="preserve">                                                                                                                                                                        Establecer los lineamientos para el registro, monitoreo y control de las embarcaciones de recreo, con el fin de mitigar los ilícitos relacionados al comercio internacional y operaciones aduaneras.                                                                                                                                     </t>
    </r>
  </si>
  <si>
    <t xml:space="preserve">Recepción, seguimiento, inspección y despacho de las embarcaciones                                               </t>
  </si>
  <si>
    <t xml:space="preserve">                                                                                                                                      Establecer lineamientos efectivos para controlar y prevenir ilicitos aduaneros.</t>
  </si>
  <si>
    <r>
      <rPr>
        <b/>
        <sz val="16"/>
        <rFont val="Century Gothic"/>
        <family val="2"/>
      </rPr>
      <t>% de registro y monitoreo de embarcaciones realizadas</t>
    </r>
    <r>
      <rPr>
        <sz val="16"/>
        <rFont val="Century Gothic"/>
        <family val="2"/>
      </rPr>
      <t xml:space="preserve"> (número de entrada y salida de embarcaciones registradas /número total de embarcaciones recibidas y / o despachadas)*100</t>
    </r>
  </si>
  <si>
    <t xml:space="preserve">Registro y monitoreo de la entrada y salida de las embarcaciones en lasplataformas informaticas correspondientes, y otras fuentes de información de inteligencia.                                                                                                                                                                      </t>
  </si>
  <si>
    <t>Intercambio de información de inteligencia y alertas referentes a las actividades relacionadas a las embarcaciones de recreo con organismos nacionales e internacionales.</t>
  </si>
  <si>
    <t>P26-DES-GIA-DOP-001</t>
  </si>
  <si>
    <r>
      <t xml:space="preserve">Gestión de verificación, Re verificación e inspección
</t>
    </r>
    <r>
      <rPr>
        <sz val="16"/>
        <rFont val="Century Gothic"/>
        <family val="2"/>
      </rPr>
      <t xml:space="preserve">Atender a las asignaciones de verificaciones y/o re-verificaciones recibidas, participar en las solicitudes de descargas, inspecciones, traslados, incineraciones, entre otras colaboraciones que sean solicitadas internas o externas a la DGA. </t>
    </r>
  </si>
  <si>
    <t>Registro, clasificación, asignación de las solicitudes y Notificar la participación en zona primaria previo a realizar la operación.</t>
  </si>
  <si>
    <t>Establecimiento de lineamientos para el intercambio de información y la cooperación mutua entre organizaciones nacionales e internacionales, con el fin de prevenir y controlar delitos aduaneros en el comercio internacional.</t>
  </si>
  <si>
    <r>
      <rPr>
        <b/>
        <sz val="16"/>
        <rFont val="Century Gothic"/>
        <family val="2"/>
      </rPr>
      <t>% de inspecciones físicas realizadas</t>
    </r>
    <r>
      <rPr>
        <sz val="16"/>
        <rFont val="Century Gothic"/>
        <family val="2"/>
      </rPr>
      <t xml:space="preserve"> (número de inspecciones realizadas/número total de inspecciones planificadas)*100</t>
    </r>
  </si>
  <si>
    <t>Departamento de Operaciones</t>
  </si>
  <si>
    <t>Departamento de Operaciones / Departamento de Riesgo en Carga / Departamento de Investigaciones</t>
  </si>
  <si>
    <t>Dar seguimiento a las asignaciones pendientes y participar de las incidencias que surjan en tiempo real en zona primaria.</t>
  </si>
  <si>
    <t>Remitir los resultados de las operaciones al área solicitante o competente.</t>
  </si>
  <si>
    <t xml:space="preserve">En el caso de las incidencias en zona primaria, registrar los hallazgos de ilícitos en la matriz de control, con todas las informaciones necesarias que permitan manejar una base de datos comparativa para el análisis de los perfiles de riesgo. </t>
  </si>
  <si>
    <t>P26-DES-GIA-DOP-002</t>
  </si>
  <si>
    <r>
      <rPr>
        <b/>
        <sz val="16"/>
        <rFont val="Century Gothic"/>
        <family val="2"/>
      </rPr>
      <t>Gestión de Operaciones Reactivas</t>
    </r>
    <r>
      <rPr>
        <sz val="16"/>
        <rFont val="Century Gothic"/>
        <family val="2"/>
      </rPr>
      <t xml:space="preserve">
Proporcionar las directrices y mecanismos para la intervención oportuna y necesaria, en los casos en que se detecten ilícitos que puedan afectar la seguridad e interés de la nación, con la finalidad de tomar las medidas necesarias para mitigar el riesgo y sancionar los infractores. </t>
    </r>
  </si>
  <si>
    <t>Realizar un informe inicial donde se plasmaran todas las informaciones relacionadas al momento del hallazgo, documentos y personas relacionadas, así como las depuraciones y levantamientos pertinentes.</t>
  </si>
  <si>
    <t>Establecimiento de directrices y mecanismos para la intervención oportuna en casos de ilícitos que afecten la seguridad e interés nacional, con el propósito de mitigar el riesgo y sancionar a los infractores.</t>
  </si>
  <si>
    <r>
      <rPr>
        <b/>
        <sz val="16"/>
        <rFont val="Century Gothic"/>
        <family val="2"/>
      </rPr>
      <t>%  de Operativos realizados</t>
    </r>
    <r>
      <rPr>
        <sz val="16"/>
        <rFont val="Century Gothic"/>
        <family val="2"/>
      </rPr>
      <t xml:space="preserve"> (número de operativos realizados/número total de operativos planificados)</t>
    </r>
  </si>
  <si>
    <t xml:space="preserve">Departamento de Operaciones </t>
  </si>
  <si>
    <t>Departamento de Operaciones / Supervisora General de Seguridad Militar y Policial</t>
  </si>
  <si>
    <t>Enviar las solicitudes de ordenes judiciales, vía el Ministerio Publico y coordinar con la Supervisora Militar y Policial de la DGA  y otras entidades, un plan de acción que permita obtener medidas sancionatorias en contra de los sujetos involucrados en el ilícito.</t>
  </si>
  <si>
    <t>Realizar un plan operacional donde se especifiquen las acciones a realizar, la logística a utilizar y las designaciones especificas de cada oficial participante en la operación.</t>
  </si>
  <si>
    <t>Realizar una nota informativa con los resultados obtenidos en la operación realizada, con sus evidencias.</t>
  </si>
  <si>
    <t>P26-DES-GIA-DOE-001</t>
  </si>
  <si>
    <r>
      <t xml:space="preserve">Depuración de vehículos de motor importados. 
</t>
    </r>
    <r>
      <rPr>
        <sz val="16"/>
        <rFont val="Century Gothic"/>
        <family val="2"/>
      </rPr>
      <t>Establecer los lineamientos para el análisis y depuración de los vehículos usados  importados.</t>
    </r>
  </si>
  <si>
    <t>Recibir solicitud y asignar un oficial de operaciones</t>
  </si>
  <si>
    <t>Establecimiento de lineamientos para el análisis y depuración de vehículos usados importados, asegurando la calidad y legalidad de los mismos.</t>
  </si>
  <si>
    <r>
      <rPr>
        <b/>
        <sz val="16"/>
        <rFont val="Century Gothic"/>
        <family val="2"/>
      </rPr>
      <t>%  de vehículos usados y depurados</t>
    </r>
    <r>
      <rPr>
        <sz val="16"/>
        <rFont val="Century Gothic"/>
        <family val="2"/>
      </rPr>
      <t xml:space="preserve"> (cantidad de vehículos depurados / cantidad total de vehículos para depuración)*100</t>
    </r>
  </si>
  <si>
    <t>División de Operaciones Especializadas</t>
  </si>
  <si>
    <t xml:space="preserve">Realizar análisis de depuración y depuracón. </t>
  </si>
  <si>
    <t>Realizar solicitud de corrección y endoso.</t>
  </si>
  <si>
    <r>
      <rPr>
        <b/>
        <sz val="16"/>
        <rFont val="Century Gothic"/>
        <family val="2"/>
      </rPr>
      <t>Tiempo Promedio de Proceso de análisis  por vehículos</t>
    </r>
    <r>
      <rPr>
        <sz val="16"/>
        <rFont val="Century Gothic"/>
        <family val="2"/>
      </rPr>
      <t xml:space="preserve"> (suma de tiempos de análisis de todos los vehículos / número total de vehículos analizados) (minutos)</t>
    </r>
  </si>
  <si>
    <t>Recibir y elaborar oficio de pago de impuestos.</t>
  </si>
  <si>
    <t>P26-DES-GIA-DIV-001</t>
  </si>
  <si>
    <r>
      <t>Análisis e Investigación de Casos y/o solicitudes</t>
    </r>
    <r>
      <rPr>
        <sz val="16"/>
        <rFont val="Century Gothic"/>
        <family val="2"/>
      </rPr>
      <t xml:space="preserve">
Conducir un análisis integral de irregularidades y denuncias internas o externas, gestionando la recepción de solicitudes y llevando a cabo investigaciones activas. El propósito principal es tomar medidas necesarias para mitigar riesgos y sancionar a los infractores.</t>
    </r>
  </si>
  <si>
    <t>Generar análisis interno y remitir información del análisis generado al encargado de la sección recopilación, clasificación y cotejo.</t>
  </si>
  <si>
    <t>Efectiva identificación, mitigación y sanción de las infracciones, contribuyendo así a promover un entorno organizacional ético y responsable.</t>
  </si>
  <si>
    <r>
      <rPr>
        <b/>
        <sz val="16"/>
        <rFont val="Century Gothic"/>
        <family val="2"/>
      </rPr>
      <t xml:space="preserve">% de Casos y/o solicitudes procesados internos y externos </t>
    </r>
    <r>
      <rPr>
        <sz val="16"/>
        <rFont val="Century Gothic"/>
        <family val="2"/>
      </rPr>
      <t>(número de casos y/o solicitudes internos y externos analizados/número total de casos (internos y externos)*100</t>
    </r>
  </si>
  <si>
    <t>Departamento de Investigación</t>
  </si>
  <si>
    <t>Gerencia de Recursos Humanos 
Gerencia Financiera</t>
  </si>
  <si>
    <t>Registrar la información en la matriz de control, clasificar y codificar las solicitudes de investigación y/o denuncias.</t>
  </si>
  <si>
    <r>
      <rPr>
        <b/>
        <sz val="16"/>
        <rFont val="Century Gothic"/>
        <family val="2"/>
      </rPr>
      <t xml:space="preserve">% de Casos y/o solicitudes Analizadas </t>
    </r>
    <r>
      <rPr>
        <sz val="16"/>
        <rFont val="Century Gothic"/>
        <family val="2"/>
      </rPr>
      <t>(número de casos y/o solicitudes analizados / número total de casos recibidos)</t>
    </r>
  </si>
  <si>
    <t>Asignar un analista de investigación, Analizar, depurar y confirmar la información.</t>
  </si>
  <si>
    <r>
      <rPr>
        <b/>
        <sz val="16"/>
        <rFont val="Century Gothic"/>
        <family val="2"/>
      </rPr>
      <t>Tiempo Promedio de Análisis de Casos y/o solicitudes</t>
    </r>
    <r>
      <rPr>
        <sz val="16"/>
        <rFont val="Century Gothic"/>
        <family val="2"/>
      </rPr>
      <t xml:space="preserve"> (suma de los tiempos de análisis de casos y/o solicitudes / número total de casos y/o solicitudes analizadas) (dias)</t>
    </r>
  </si>
  <si>
    <t xml:space="preserve">Redactar informe o nota informativa preliminar del resultado de los análisis. </t>
  </si>
  <si>
    <r>
      <rPr>
        <b/>
        <sz val="16"/>
        <rFont val="Century Gothic"/>
        <family val="2"/>
      </rPr>
      <t>Porcentaje de Eficiencia en la Recopilación de Información</t>
    </r>
    <r>
      <rPr>
        <sz val="16"/>
        <rFont val="Century Gothic"/>
        <family val="2"/>
      </rPr>
      <t xml:space="preserve"> (número de casos con información recopilada correctamente / número total de casos y/o solicitudes gestionadas)*100</t>
    </r>
  </si>
  <si>
    <t>P26-DES-GIA-DRP-001</t>
  </si>
  <si>
    <r>
      <rPr>
        <b/>
        <sz val="16"/>
        <rFont val="Century Gothic"/>
        <family val="2"/>
      </rPr>
      <t>Análisis de manifiesto de los vuelos de riesgo en pasajeros</t>
    </r>
    <r>
      <rPr>
        <sz val="16"/>
        <rFont val="Century Gothic"/>
        <family val="2"/>
      </rPr>
      <t xml:space="preserve">  Analizar  y evaluar los riesgos que pueden afectar el comercio y la seguridad de la República Dominicana, en todas las  fronteras habilitadas de entradas y salidas de pasajeros, mediante entrevistas; las cuales contribuyen con la mitigación de los riesgos que pudieran ocurrir a través del uso de herramientas tecnológicas y recursos humanos capacitados.</t>
    </r>
  </si>
  <si>
    <t>Programar los vuelos de riesgo y depurar, recolectar, procesar y analizar la información contenida en los manifiestos de pasajeros mediante las herramientas INTELDGA y DUMA.</t>
  </si>
  <si>
    <t xml:space="preserve">Permite identificar y mitigar  los riesgos que pueden afectar el comercio y la seguridad de la Republica Dominicana.  minimizando el impacto que podrían provocar las actividades ilícitas a la seguridad nacional. </t>
  </si>
  <si>
    <r>
      <rPr>
        <b/>
        <sz val="16"/>
        <rFont val="Century Gothic"/>
        <family val="2"/>
      </rPr>
      <t>% de vuelos de Riesgo Identificados</t>
    </r>
    <r>
      <rPr>
        <sz val="16"/>
        <rFont val="Century Gothic"/>
        <family val="2"/>
      </rPr>
      <t xml:space="preserve"> (número de vuelos identificados como riesgo / número total de vuelos analizados) *100</t>
    </r>
  </si>
  <si>
    <t>Departamento de Análisis y Control de Pasajeros</t>
  </si>
  <si>
    <t>Dpto. Riesgo en Pasajeros / Administraciones Aeroportuarias /  Tecnología DGA.</t>
  </si>
  <si>
    <t>Asignar las entrevistas a realizar y generar alertas de los pasajeros seleccionados para inspección en la plataforma DUMA, con el fin de facilitar su identificación y localización en el campo.</t>
  </si>
  <si>
    <r>
      <rPr>
        <b/>
        <sz val="16"/>
        <rFont val="Century Gothic"/>
        <family val="2"/>
      </rPr>
      <t>% de manifiestos de vuelos de riesgo analizados</t>
    </r>
    <r>
      <rPr>
        <sz val="16"/>
        <rFont val="Century Gothic"/>
        <family val="2"/>
      </rPr>
      <t xml:space="preserve"> (cantidad de manifiestos analizados / cantidad toral de manifiestos de vuelos de riesgo) *100</t>
    </r>
  </si>
  <si>
    <t>Identificar al pasajero mediante el escaneo del código QR de la declaración de aduanas, realizar entrevistas, análisis de imágenes en la máquina de rayos X y revisión de equipajes.</t>
  </si>
  <si>
    <r>
      <rPr>
        <b/>
        <sz val="16"/>
        <rFont val="Century Gothic"/>
        <family val="2"/>
      </rPr>
      <t>% de entrevistas realizadas en manifiesto analizados</t>
    </r>
    <r>
      <rPr>
        <sz val="16"/>
        <rFont val="Century Gothic"/>
        <family val="2"/>
      </rPr>
      <t xml:space="preserve"> (cantidad total de entrevistas realizadas / cantidad de perfiles de riesgo seleccionados) * 100</t>
    </r>
  </si>
  <si>
    <t>Colaborar e intercambiar información con instituciones nacionales e internacionales y con áreas internas de la DGA, así como responder y solicitar depuraciones de información de pasajeros, para optimizar las actividades de control.</t>
  </si>
  <si>
    <r>
      <t xml:space="preserve">% </t>
    </r>
    <r>
      <rPr>
        <b/>
        <sz val="16"/>
        <rFont val="Century Gothic"/>
        <family val="2"/>
      </rPr>
      <t>de intercambio de información interinstitucional</t>
    </r>
    <r>
      <rPr>
        <sz val="16"/>
        <rFont val="Century Gothic"/>
        <family val="2"/>
      </rPr>
      <t>, departamental e internacional   (cantidad de solicitud recibida /cantidad de solicitud respondida)*100</t>
    </r>
  </si>
  <si>
    <t>P26-DES-GIA-DTF-001</t>
  </si>
  <si>
    <r>
      <t xml:space="preserve">Coordinación Logística
</t>
    </r>
    <r>
      <rPr>
        <sz val="16"/>
        <rFont val="Century Gothic"/>
        <family val="2"/>
      </rPr>
      <t>Asegurar el cruce de mercancías en tránsito hasta Haití, traslados y exportaciones vía terrestres.</t>
    </r>
  </si>
  <si>
    <t>Panificar las solicitudes de tránsitos, traslados y exportaciones recibidas.</t>
  </si>
  <si>
    <t>Implementación de políticas y procedimientos que garanticen la llegada a destino de las cargas.</t>
  </si>
  <si>
    <r>
      <rPr>
        <b/>
        <sz val="16"/>
        <rFont val="Century Gothic"/>
        <family val="2"/>
      </rPr>
      <t xml:space="preserve">%  de Cumplimiento de Cronograma de Traslados </t>
    </r>
    <r>
      <rPr>
        <sz val="16"/>
        <rFont val="Century Gothic"/>
        <family val="2"/>
      </rPr>
      <t>(número de traslados realizados según cronograma / número total de traslados programados)*100</t>
    </r>
  </si>
  <si>
    <t>Departamento Tránsito, Frontera y Seg.</t>
  </si>
  <si>
    <t>Transportación
Subdirección General
RRHH</t>
  </si>
  <si>
    <t>Confirmar la llegada de las cargas a su punto de destino y/o cruce fronterizo.</t>
  </si>
  <si>
    <t>P26-DES-GIA-DTF-002</t>
  </si>
  <si>
    <r>
      <t xml:space="preserve">Vigilancia Terrestre
</t>
    </r>
    <r>
      <rPr>
        <sz val="16"/>
        <rFont val="Century Gothic"/>
        <family val="2"/>
      </rPr>
      <t xml:space="preserve">Establecer medidas de control que garanticen la efectiva vigilancia de las mercancías o personas que se transportan vía terrestre, desde las provincias fronterizas. </t>
    </r>
    <r>
      <rPr>
        <b/>
        <sz val="16"/>
        <rFont val="Century Gothic"/>
        <family val="2"/>
      </rPr>
      <t xml:space="preserve"> </t>
    </r>
  </si>
  <si>
    <t>Interactuar con personal militar de las instituciones castrenses.</t>
  </si>
  <si>
    <t>Implementación de medidas de control efectivas para garantizar la verificación de mercancías o personas que se transportan vía terrestre mediante la fuerza de tarea conjunta e interinstitucional.</t>
  </si>
  <si>
    <r>
      <rPr>
        <b/>
        <sz val="16"/>
        <rFont val="Century Gothic"/>
        <family val="2"/>
      </rPr>
      <t>Total de vehículos inspeccionados</t>
    </r>
    <r>
      <rPr>
        <sz val="16"/>
        <rFont val="Century Gothic"/>
        <family val="2"/>
      </rPr>
      <t xml:space="preserve"> (Sumatoria del total de vehículos inspeccionados en el trimestre)</t>
    </r>
  </si>
  <si>
    <t>Ministerio de Defensa</t>
  </si>
  <si>
    <t>Inspeccionar y verificar de manera aleatoria y conjunta de personas y transportes.</t>
  </si>
  <si>
    <t>Remitir reporte de actividades diarias.</t>
  </si>
  <si>
    <t>P26-DES-GIA-TTU-001</t>
  </si>
  <si>
    <r>
      <t xml:space="preserve">Análisis de riesgo e investigaciones basadas en Trade-based money laundering (TBML )
</t>
    </r>
    <r>
      <rPr>
        <sz val="16"/>
        <rFont val="Century Gothic"/>
        <family val="2"/>
      </rPr>
      <t>Identificar posibles casos de fraude comercial y / o lavado de activos, mediante el análisis comparativo de las transacciones comerciales realizadas entre EE. UU y Rep. Dom.</t>
    </r>
  </si>
  <si>
    <t>Realizar análisis de riesgo y comparativos. Realizar informes de resultados</t>
  </si>
  <si>
    <t>Elaborar informes sobre transacciones sospechosas y realizar investigaciones basadas en análisis, para apoyar la toma de decisiones y procesos legales que permitan a la Dirección General de Aduanas y entidades gubernamentales combatir el lavado de activos y el fraude comercial.</t>
  </si>
  <si>
    <r>
      <rPr>
        <b/>
        <sz val="16"/>
        <rFont val="Century Gothic"/>
        <family val="2"/>
      </rPr>
      <t>% De análisis y / o casos de investigación realizados</t>
    </r>
    <r>
      <rPr>
        <sz val="16"/>
        <rFont val="Century Gothic"/>
        <family val="2"/>
      </rPr>
      <t xml:space="preserve"> (número de análisis y / o casos de investigación iniciados / número total de análisis y / o casos de investigación concluidos)*100</t>
    </r>
  </si>
  <si>
    <t>División de Transparencia Comercial (Trade Transparencia Unit)</t>
  </si>
  <si>
    <t>Encargado, Supervisor, Analistas y Oficiales de la División TTU, Departamento de Investigaciones y 
Departamento de Riesgo en Carga.</t>
  </si>
  <si>
    <t>Realizar levantamiento de información que apoyen el inicio y desarrollo de investigaciones, partiendo de los análisis realizados, en los casos que así lo requieran o cuando se presenten.</t>
  </si>
  <si>
    <t>Realizar trabajos de campo asociados al desarrollo de las investigaciones. Gestionar investigaciones con las entidades gubernamentales y privadas relacionadas al tipo de empresa o institución que se está investigando.</t>
  </si>
  <si>
    <t>Realizar un informe semanal de todas las acciones realizadas para el desarrollo de los análisis e investigaciones.</t>
  </si>
  <si>
    <t>P26-DES-GIA-TTU-002</t>
  </si>
  <si>
    <r>
      <rPr>
        <b/>
        <sz val="16"/>
        <rFont val="Century Gothic"/>
        <family val="2"/>
      </rPr>
      <t>Colaboraciones interdepartamentales, interinstitucionales e internacionales.</t>
    </r>
    <r>
      <rPr>
        <sz val="16"/>
        <rFont val="Century Gothic"/>
        <family val="2"/>
      </rPr>
      <t xml:space="preserve">
Brindar asistencia sobre consultas del Interna Transacción Nombre (ITN), a las distintas áreas de la Dirección General de Aduanas u otros organismos del estado que así lo soliciten.
Brindar apoyo en otras operaciones de la Gerencia de Inteligencia Aduanera .</t>
    </r>
  </si>
  <si>
    <t>Establecer una sólida colaboración entre las partes que permitan prevenir y mitigar de manera efectiva las actividades ilícitas en el comercio internacional.</t>
  </si>
  <si>
    <r>
      <rPr>
        <b/>
        <sz val="16"/>
        <rFont val="Century Gothic"/>
        <family val="2"/>
      </rPr>
      <t>%  de consultas ITN procesadas</t>
    </r>
    <r>
      <rPr>
        <sz val="16"/>
        <rFont val="Century Gothic"/>
        <family val="2"/>
      </rPr>
      <t xml:space="preserve"> (número de consultas ITN recibidas / número total de consultas ITN  procesadas)*100</t>
    </r>
  </si>
  <si>
    <t xml:space="preserve"> División TTU, distintas áreas de las Dirección General de Aduanas u otros Organismos Nacionales e  internaciones </t>
  </si>
  <si>
    <r>
      <rPr>
        <b/>
        <sz val="16"/>
        <rFont val="Century Gothic"/>
        <family val="2"/>
      </rPr>
      <t>Porcentaje de Colaboraciones realizadas con Otras Áreas Internas, otras Instituciones Nacionales e Internacionales</t>
    </r>
    <r>
      <rPr>
        <sz val="16"/>
        <rFont val="Century Gothic"/>
        <family val="2"/>
      </rPr>
      <t xml:space="preserve"> (suma de colaboraciones realizadas / total de solicitudes de colaboraciones)</t>
    </r>
  </si>
  <si>
    <t>P26-DES-GIA-DTE-001</t>
  </si>
  <si>
    <r>
      <t>Operaciones de Escaneo Eficientes.</t>
    </r>
    <r>
      <rPr>
        <sz val="16"/>
        <rFont val="Century Gothic"/>
        <family val="2"/>
      </rPr>
      <t xml:space="preserve">
El enfoque se traduce en una operación más ágil y precisa, con una disminución notable en los tiempos de inspección, detección y corrección de fallas.</t>
    </r>
  </si>
  <si>
    <t xml:space="preserve">Revisar y optimizar procedimientos de escaneo.                                                                                                                                         </t>
  </si>
  <si>
    <t>Reducción en los tiempos de inspección y detección de discrepancias.</t>
  </si>
  <si>
    <r>
      <rPr>
        <b/>
        <sz val="16"/>
        <rFont val="Century Gothic"/>
        <family val="2"/>
      </rPr>
      <t>Porcentaje de escaneo de los contenedores por debajo de 5 minutos</t>
    </r>
    <r>
      <rPr>
        <sz val="16"/>
        <rFont val="Century Gothic"/>
        <family val="2"/>
      </rPr>
      <t>.</t>
    </r>
  </si>
  <si>
    <t>Departamento de Tecnologías Estratégicas</t>
  </si>
  <si>
    <t>- Depto. Gestión Y Planificación TI.
- Soporte técnico.
- Mesa de ayuda.
- Redes y Comunicaciones.</t>
  </si>
  <si>
    <t xml:space="preserve">Realizar inspecciones físicas de contenedores con discrepancias en las imágenes de rayos X.     </t>
  </si>
  <si>
    <t>Mitigar tiempos de fallas en equipos de rayos X.</t>
  </si>
  <si>
    <t>P26-DES-GIA-DTE-002</t>
  </si>
  <si>
    <r>
      <rPr>
        <b/>
        <sz val="16"/>
        <rFont val="Century Gothic"/>
        <family val="2"/>
      </rPr>
      <t>Inspecciones físicas por discrepancia.</t>
    </r>
    <r>
      <rPr>
        <sz val="16"/>
        <rFont val="Century Gothic"/>
        <family val="2"/>
      </rPr>
      <t xml:space="preserve">                 
 Inspección Rigurosa por Discrepancia se centra en la realización de inspecciones físicas minuciosas en contenedores cuando se detectan discrepancias en las imágenes de rayos X.</t>
    </r>
  </si>
  <si>
    <t xml:space="preserve">Realizar inspecciones físicas detalladas cuando hay discrepancias en las imágenes de rayos X.                                                                                                                  </t>
  </si>
  <si>
    <t>Reducción de falsos positivos y detección precisa de ilícitos.</t>
  </si>
  <si>
    <r>
      <rPr>
        <b/>
        <sz val="16"/>
        <rFont val="Century Gothic"/>
        <family val="2"/>
      </rPr>
      <t>% de falsos positivos</t>
    </r>
    <r>
      <rPr>
        <sz val="16"/>
        <rFont val="Century Gothic"/>
        <family val="2"/>
      </rPr>
      <t xml:space="preserve"> (Cantidad de Falsos Positivos/Cantidad contenedores escaneados)x100</t>
    </r>
  </si>
  <si>
    <t>- Depto. Gestión Y Planificación TI.
- Todos los departamentos de la subdirección de TI.
- Dpto. Compras.
- Gerencia de Jurídica.
- Gerencia de Finanzas</t>
  </si>
  <si>
    <t>Generar reportes estadísticos detallados de hallazgos de ilícitos.</t>
  </si>
  <si>
    <t>P26-DES-GIA-DTE-003</t>
  </si>
  <si>
    <r>
      <rPr>
        <b/>
        <sz val="16"/>
        <rFont val="Century Gothic"/>
        <family val="2"/>
      </rPr>
      <t>Productividad y Rendimiento.</t>
    </r>
    <r>
      <rPr>
        <sz val="16"/>
        <rFont val="Century Gothic"/>
        <family val="2"/>
      </rPr>
      <t xml:space="preserve">                                            
Aumento de la productividad y eficiencia de las operaciones diarias, cumpliendo rigurosamente con los objetivos establecidos y logrando una notable reducción en los tiempos de inspección promedio.</t>
    </r>
  </si>
  <si>
    <t>Cantidad de escaneos diarios. Disminuir los tiempos de inspección.</t>
  </si>
  <si>
    <t>Cumplimiento de los objetivos diarios y reducción en los tiempos.</t>
  </si>
  <si>
    <r>
      <rPr>
        <b/>
        <sz val="16"/>
        <rFont val="Century Gothic"/>
        <family val="2"/>
      </rPr>
      <t>% de contenedores escaneados por día</t>
    </r>
    <r>
      <rPr>
        <sz val="16"/>
        <rFont val="Century Gothic"/>
        <family val="2"/>
      </rPr>
      <t xml:space="preserve"> (Cantidad de contenedores escaneados por Día/Cantidad de Contenedores solicitados a escanear por día)x100</t>
    </r>
  </si>
  <si>
    <t>- Depto. Gestión Y Planificación TI.
- Todos los departamentos de la subdirección de TI.
- Cuentas por pagar.</t>
  </si>
  <si>
    <t>P26-DES-GIA-DTE-004</t>
  </si>
  <si>
    <r>
      <rPr>
        <b/>
        <sz val="16"/>
        <color theme="1"/>
        <rFont val="Century Gothic"/>
        <family val="2"/>
      </rPr>
      <t>Gestión de Riesgos, Seguridad y Respuesta.</t>
    </r>
    <r>
      <rPr>
        <sz val="16"/>
        <color theme="1"/>
        <rFont val="Century Gothic"/>
        <family val="2"/>
      </rPr>
      <t xml:space="preserve">                       
Tiempo de Respuesta ante Incidentes de Seguridad o Emergencias y el Número de Incidentes Manejados de Manera Efectiva para medir.</t>
    </r>
  </si>
  <si>
    <t xml:space="preserve">Colaborar con autoridades y organismos de seguridad. </t>
  </si>
  <si>
    <t>Ausencia de violaciones de seguridad y colaboración efectiva.</t>
  </si>
  <si>
    <r>
      <rPr>
        <b/>
        <sz val="16"/>
        <color theme="1"/>
        <rFont val="Century Gothic"/>
        <family val="2"/>
      </rPr>
      <t>% de incidencias reportadas</t>
    </r>
    <r>
      <rPr>
        <sz val="16"/>
        <color theme="1"/>
        <rFont val="Century Gothic"/>
        <family val="2"/>
      </rPr>
      <t xml:space="preserve"> (Cantidad de registros de indicencias reportadas/Cantidad de hallazgos realizados)x100</t>
    </r>
  </si>
  <si>
    <t>Garantizar la integridad y confidencialidad de los datos de inspección.</t>
  </si>
  <si>
    <t>Gerencia Legal</t>
  </si>
  <si>
    <t>P26-DES-GJR-000-001</t>
  </si>
  <si>
    <r>
      <rPr>
        <b/>
        <sz val="16"/>
        <color theme="1"/>
        <rFont val="Century Gothic"/>
        <family val="2"/>
      </rPr>
      <t>Gestión de solicitudes internas y externas</t>
    </r>
    <r>
      <rPr>
        <sz val="16"/>
        <color theme="1"/>
        <rFont val="Century Gothic"/>
        <family val="2"/>
      </rPr>
      <t xml:space="preserve">
Recibir, distribuir a las diferentes áreas para las respuestas correspondientes de cada caso. / Llevar un control de los expedientes </t>
    </r>
  </si>
  <si>
    <t>Digitalizar los documentos recibidos a través de la Gerencia Legal en tabla de excel hasta la existencia del Software.</t>
  </si>
  <si>
    <t>EE1 Facilitación y eficiencia del comercio exterior.</t>
  </si>
  <si>
    <t>Documentos recibidos y registrados.</t>
  </si>
  <si>
    <r>
      <t xml:space="preserve">% de Documentos digitalizados </t>
    </r>
    <r>
      <rPr>
        <sz val="16"/>
        <color theme="1"/>
        <rFont val="Century Gothic"/>
        <family val="2"/>
      </rPr>
      <t>( Cantidad de documentos recibidos/ cantidad de documentos digitalizados )*100</t>
    </r>
  </si>
  <si>
    <t>Trámite y Correspondencia/ TIC/ otras áreas.</t>
  </si>
  <si>
    <t>P26-DES-GJR-000-002</t>
  </si>
  <si>
    <r>
      <rPr>
        <b/>
        <sz val="16"/>
        <color theme="1"/>
        <rFont val="Century Gothic"/>
        <family val="2"/>
      </rPr>
      <t>Elaboración y Revisión de Acuerdos Interinstitucionales</t>
    </r>
    <r>
      <rPr>
        <sz val="16"/>
        <color theme="1"/>
        <rFont val="Century Gothic"/>
        <family val="2"/>
      </rPr>
      <t xml:space="preserve">
Dar respuesta oportuna a la Elaboración y revisión  de los  Acuerdos Interinstitucionales.</t>
    </r>
  </si>
  <si>
    <t>Elaboración de Acuerdos Interinstitucionales</t>
  </si>
  <si>
    <t>Acuerdo firmado.</t>
  </si>
  <si>
    <r>
      <rPr>
        <b/>
        <sz val="16"/>
        <rFont val="Century Gothic"/>
        <family val="2"/>
      </rPr>
      <t xml:space="preserve">% de acuerdos firmados </t>
    </r>
    <r>
      <rPr>
        <sz val="16"/>
        <rFont val="Century Gothic"/>
        <family val="2"/>
      </rPr>
      <t>(Acuerdos firmados/ Acuerdos elaborados)*100</t>
    </r>
  </si>
  <si>
    <t>P26-DES-GJR-ROA-001</t>
  </si>
  <si>
    <r>
      <t xml:space="preserve">Registros de operadores aduaneros (personas jurídicas y personas físicas (pasaporte), Zonas Francas, Dealers, Agentes de Aduanas, Consolidador de Carga, Almacenes y Depósitos y Consignatario Internacional.) 
</t>
    </r>
    <r>
      <rPr>
        <sz val="16"/>
        <color rgb="FF000000"/>
        <rFont val="Century Gothic"/>
        <family val="2"/>
      </rPr>
      <t>Dar respuesta al 100% de las diferentes solicitudes de registros, realizadas por los operadores aduaneros en tiempo oportuno, conforme los requisitos, procedimiento y los plazos establecidos en nuestro procedimiento.</t>
    </r>
  </si>
  <si>
    <t>Medir la capacidad del departamento para procesar y registrar los importadores, exportadores y consignatario no residentes.</t>
  </si>
  <si>
    <t>Cumplir con los lineamientos de la institución conforme sus normas y procedimientos; reducir los trámites burocráticos; brindar un servicio de calidad y confianza a los administrados y sobre todo,  ser una institución modelo de servicio.</t>
  </si>
  <si>
    <r>
      <rPr>
        <b/>
        <sz val="16"/>
        <rFont val="Century Gothic"/>
        <family val="2"/>
      </rPr>
      <t>Eficiencia en el Registro</t>
    </r>
    <r>
      <rPr>
        <sz val="16"/>
        <rFont val="Century Gothic"/>
        <family val="2"/>
      </rPr>
      <t xml:space="preserve"> ( Número de expedientes registrados / Número de expedientes recibidos )*100</t>
    </r>
  </si>
  <si>
    <t>Departamento de Regulación de Operadores Aduaneros</t>
  </si>
  <si>
    <t>Evaluar la rapidez con la que se completa el proceso de registro.</t>
  </si>
  <si>
    <r>
      <rPr>
        <b/>
        <sz val="16"/>
        <color theme="1"/>
        <rFont val="Century Gothic"/>
        <family val="2"/>
      </rPr>
      <t>Tiempo Promedio por trámites</t>
    </r>
    <r>
      <rPr>
        <sz val="16"/>
        <color theme="1"/>
        <rFont val="Century Gothic"/>
        <family val="2"/>
      </rPr>
      <t xml:space="preserve"> (Tiempo total en registrar todos los expedientes / Número de expedientes registrados vs los recibidos )</t>
    </r>
  </si>
  <si>
    <t>90 días</t>
  </si>
  <si>
    <t>Monitorear la calidad y precisión del trabajo realizado</t>
  </si>
  <si>
    <r>
      <rPr>
        <b/>
        <sz val="16"/>
        <color theme="1"/>
        <rFont val="Century Gothic"/>
        <family val="2"/>
      </rPr>
      <t>Nivel de calidad de los registros de Importador y Exportador</t>
    </r>
    <r>
      <rPr>
        <sz val="16"/>
        <color theme="1"/>
        <rFont val="Century Gothic"/>
        <family val="2"/>
      </rPr>
      <t xml:space="preserve"> ( Número de errores detectados en los registros / Número total de registros )</t>
    </r>
  </si>
  <si>
    <t>P26-DES-GJR-ROA-002</t>
  </si>
  <si>
    <r>
      <t xml:space="preserve">Aprobaciones de licencias, permisos y certificaciones de los operadores aduaneros: </t>
    </r>
    <r>
      <rPr>
        <sz val="16"/>
        <color theme="1"/>
        <rFont val="Century Gothic"/>
        <family val="2"/>
      </rPr>
      <t>garantizar que los actores del comercio exterior cumplan con los requisitos legales, técnicos y administrativos establecidos, fortaleciendo la seguridad jurídica, la transparencia y la eficiencia en los procesos aduaneros.</t>
    </r>
  </si>
  <si>
    <t>Otorgar licencias y permisos y certificaciones en plazo oportuno a los operadores aduaneros que cumplan con los requisitos establecidos en la normativa aduanera</t>
  </si>
  <si>
    <t>Aprobaciones Ejecutadas y aprobadas</t>
  </si>
  <si>
    <r>
      <rPr>
        <b/>
        <sz val="16"/>
        <rFont val="Century Gothic"/>
        <family val="2"/>
      </rPr>
      <t>Índice de Atención de Solicitudes</t>
    </r>
    <r>
      <rPr>
        <sz val="16"/>
        <rFont val="Century Gothic"/>
        <family val="2"/>
      </rPr>
      <t>(Solicitudes recibidas /número de resoluciones y certificaciones aprobadas. )</t>
    </r>
  </si>
  <si>
    <t>P26-DES-GJR-ROA-003</t>
  </si>
  <si>
    <r>
      <t xml:space="preserve">Cumplimiento de fianzas de los operadores aduaneros: </t>
    </r>
    <r>
      <rPr>
        <sz val="16"/>
        <color rgb="FF000000"/>
        <rFont val="Century Gothic"/>
        <family val="2"/>
      </rPr>
      <t>verificación, control y registro del cumplimiento de las fianzas exigidas a los operadores aduaneros (importadores, exportadores, agentes y consignatarios), conforme a la normativa vigente.</t>
    </r>
  </si>
  <si>
    <t>Velar por el cumplimiento de la renovación de garantías de los operadores que están autorizados a operar mediante las diferentes licencias.</t>
  </si>
  <si>
    <t>Gestionar las fianzas de los operadores aduaneros</t>
  </si>
  <si>
    <r>
      <rPr>
        <b/>
        <sz val="16"/>
        <rFont val="Century Gothic"/>
        <family val="2"/>
      </rPr>
      <t>Índice de Cumplimiento de Fianzas(</t>
    </r>
    <r>
      <rPr>
        <sz val="16"/>
        <rFont val="Century Gothic"/>
        <family val="2"/>
      </rPr>
      <t>Fianzas vencidas / número de fianzas renovadas)*100</t>
    </r>
  </si>
  <si>
    <t>P26-DES-GJR-CON-001</t>
  </si>
  <si>
    <r>
      <rPr>
        <b/>
        <sz val="16"/>
        <color theme="1"/>
        <rFont val="Century Gothic"/>
        <family val="2"/>
      </rPr>
      <t>Emisión de certificaciones Solicitadas</t>
    </r>
    <r>
      <rPr>
        <sz val="16"/>
        <color theme="1"/>
        <rFont val="Century Gothic"/>
        <family val="2"/>
      </rPr>
      <t xml:space="preserve">
Elaboración de Certificaciones a requerimiento del Ministerio Público y otras entidades públicas, privadas y personas físicas.</t>
    </r>
  </si>
  <si>
    <t>Establecer acuerdos de nivel de servicio  con otras áreas clave para garantizar respuestas dentro de un plazo máximo de 48 horas hábiles.</t>
  </si>
  <si>
    <t>Reducir los tiempos de respuesta interdepartamentales en un 50% mediante la implementación de canales de comunicación directa y protocolos de escalamiento.</t>
  </si>
  <si>
    <r>
      <rPr>
        <b/>
        <sz val="16"/>
        <color theme="1"/>
        <rFont val="Century Gothic"/>
        <family val="2"/>
      </rPr>
      <t>Solicitudes de Certificaciones por parte de instituciones públicas y prievadas (emisión de copias certificadas)</t>
    </r>
    <r>
      <rPr>
        <sz val="16"/>
        <color theme="1"/>
        <rFont val="Century Gothic"/>
        <family val="2"/>
      </rPr>
      <t xml:space="preserve"> (Certificaciones recibidas / trabajadas)*100</t>
    </r>
  </si>
  <si>
    <t>Departamento de Certificaciones, Opiniones y Normas Administrativas</t>
  </si>
  <si>
    <t>P26-DES-GJR-CON--002</t>
  </si>
  <si>
    <r>
      <rPr>
        <b/>
        <sz val="16"/>
        <color theme="1"/>
        <rFont val="Century Gothic"/>
        <family val="2"/>
      </rPr>
      <t>Elaboración Actas de Comiso</t>
    </r>
    <r>
      <rPr>
        <sz val="16"/>
        <color theme="1"/>
        <rFont val="Century Gothic"/>
        <family val="2"/>
      </rPr>
      <t xml:space="preserve">
Por violación  mercancía prohibida conforme Ley No. 147-00, modificada por el Art. 29 de la Ley No. 495-06, que a su vez fue modificada por la Ley No. 4-07, sobre rectificación fiscal, Decreto No. 671-02, de fecha 27/08/2002, donde se prohíbe la importación de los vehículos denominados "salvamentos", y  la Ley No. 63-17.</t>
    </r>
  </si>
  <si>
    <t>Gestión de Aprobaciones</t>
  </si>
  <si>
    <t>Reducir el tiempo del proceso de firma de las autorizaciones.</t>
  </si>
  <si>
    <r>
      <rPr>
        <b/>
        <sz val="16"/>
        <color theme="1"/>
        <rFont val="Century Gothic"/>
        <family val="2"/>
      </rPr>
      <t xml:space="preserve">Elaboración Actas de Comiso / Actas de abandono </t>
    </r>
    <r>
      <rPr>
        <sz val="16"/>
        <color theme="1"/>
        <rFont val="Century Gothic"/>
        <family val="2"/>
      </rPr>
      <t>(Comisos recibidos / trabajadas. )</t>
    </r>
  </si>
  <si>
    <t>P26-DES-GJR-CON-003</t>
  </si>
  <si>
    <r>
      <rPr>
        <b/>
        <sz val="16"/>
        <color theme="1"/>
        <rFont val="Century Gothic"/>
        <family val="2"/>
      </rPr>
      <t>Emisión de Opiniones legales</t>
    </r>
    <r>
      <rPr>
        <sz val="16"/>
        <color theme="1"/>
        <rFont val="Century Gothic"/>
        <family val="2"/>
      </rPr>
      <t xml:space="preserve">
Emisión de opiniones legales en respuestas a requerimientos de las diferentes áreas de la institución y los contribuyentes que solicitan  consultas legales. </t>
    </r>
  </si>
  <si>
    <t>Emisión de Opiniones legales</t>
  </si>
  <si>
    <t>Establecer tiempos de respuesta estándar (SLA) con áreas clave (como Finanzas, Compras y RRHH) para solicitudes legales, garantizando una respuesta en un máximo de 48 horas hábiles.</t>
  </si>
  <si>
    <r>
      <rPr>
        <b/>
        <sz val="16"/>
        <color theme="1"/>
        <rFont val="Century Gothic"/>
        <family val="2"/>
      </rPr>
      <t>% de Emisión de Opiniones legales</t>
    </r>
    <r>
      <rPr>
        <sz val="16"/>
        <color theme="1"/>
        <rFont val="Century Gothic"/>
        <family val="2"/>
      </rPr>
      <t xml:space="preserve">
 ( Recibidas / trabajadas. )</t>
    </r>
  </si>
  <si>
    <t>P26-DES-GJR-CON-004</t>
  </si>
  <si>
    <r>
      <rPr>
        <b/>
        <sz val="16"/>
        <color theme="1"/>
        <rFont val="Century Gothic"/>
        <family val="2"/>
      </rPr>
      <t>Ejecución de Incineraciones.</t>
    </r>
    <r>
      <rPr>
        <sz val="16"/>
        <color theme="1"/>
        <rFont val="Century Gothic"/>
        <family val="2"/>
      </rPr>
      <t xml:space="preserve"> Documentación del proceso de incineración - destrucción, con la finalidad de lograr la intervención correcta de todos los actores e implementar de manera eficiente, las sanciones por incumplimiento en el Párrafo 2 del art. 94 del Reglamento 755-2022 de la Ley 168-21, así como la documentación final del cierre de estos procesos con el Acta de Comprobación Notarial. </t>
    </r>
  </si>
  <si>
    <t>Ejecución de las Incineraciones</t>
  </si>
  <si>
    <t xml:space="preserve">EE2. Gestión de riesgos y control inteligente de operaciones aduaneras.
</t>
  </si>
  <si>
    <t xml:space="preserve">Concientizar las áreas involucradas de las diferentes administraciones  para que puedan ejecutar el proceso de despacho requerido para la salida de mercancias a invinerar o destruir el dia y la hora pautada del proceso. </t>
  </si>
  <si>
    <t>% de Ejecución de Incineraciones (Recibidas / trabajadas)*100</t>
  </si>
  <si>
    <t>P26-DES-GJR-CFD-001</t>
  </si>
  <si>
    <r>
      <rPr>
        <b/>
        <sz val="16"/>
        <color theme="1"/>
        <rFont val="Century Gothic"/>
        <family val="2"/>
      </rPr>
      <t xml:space="preserve">Documentos Legales Elaborados y Formalizados </t>
    </r>
    <r>
      <rPr>
        <sz val="16"/>
        <color theme="1"/>
        <rFont val="Century Gothic"/>
        <family val="2"/>
      </rPr>
      <t xml:space="preserve">
Evaluar la precisión y tiempo oportuno de respuesta en la realización de contratos (subvenciones educativas, reconocimientos de deudas, acuerdos, adendas, contratos de compras y contrataciones, oficios), asegurando que sean aprobados sin observaciones ni requerimientos de corrección y en cumplimiento del plazo de 20 días hábiles establecido en la normativa.</t>
    </r>
  </si>
  <si>
    <t>Recepción de solicitud y verificación de documentos legales</t>
  </si>
  <si>
    <t>Formalizar los contratos</t>
  </si>
  <si>
    <r>
      <rPr>
        <b/>
        <sz val="16"/>
        <rFont val="Century Gothic"/>
        <family val="2"/>
      </rPr>
      <t>Tiempo de respuesta en la formalización de contratos</t>
    </r>
    <r>
      <rPr>
        <sz val="16"/>
        <rFont val="Century Gothic"/>
        <family val="2"/>
      </rPr>
      <t xml:space="preserve"> (Suma de los tiempos de respuesta en la formalización de contratos/número total de contratos por formalizar) (días)</t>
    </r>
  </si>
  <si>
    <t>60 dias</t>
  </si>
  <si>
    <t xml:space="preserve">Departamento Contratos y Formalización de Documentos </t>
  </si>
  <si>
    <t>Redacción del documento y revisión</t>
  </si>
  <si>
    <t>Revisión, convocatoria para firma del contribuyente y Posterior Solicitud de firma del Director General</t>
  </si>
  <si>
    <t xml:space="preserve">Notarización, escaneo y archivo del expediente.  </t>
  </si>
  <si>
    <t>P26-DES-GJR-CFD-002</t>
  </si>
  <si>
    <r>
      <t>Revisión de pliegos:</t>
    </r>
    <r>
      <rPr>
        <sz val="16"/>
        <color theme="1"/>
        <rFont val="Century Gothic"/>
        <family val="2"/>
      </rPr>
      <t xml:space="preserve"> Medir la eficiencia y oportunidad del área en la revisión jurídica de los documentos de contratación (pliegos de condiciones, circulares, enmiendas), garantizando que sean cumplidas las disposiciones de la Ley 340-06 y su reglamento de aplicación 416-23.</t>
    </r>
  </si>
  <si>
    <t>Medir y garantizar la eficiencia y oportunidad del área jurídica en la revisión de los documentos de contratación</t>
  </si>
  <si>
    <t>Pliegos revisados de manera oportuna</t>
  </si>
  <si>
    <r>
      <rPr>
        <b/>
        <sz val="16"/>
        <color theme="1"/>
        <rFont val="Century Gothic"/>
        <family val="2"/>
      </rPr>
      <t>Eficiencia en la revisión de pliegos, circulares y enmiendas generados en los procesos de Contratación Pública</t>
    </r>
    <r>
      <rPr>
        <sz val="16"/>
        <color theme="1"/>
        <rFont val="Century Gothic"/>
        <family val="2"/>
      </rPr>
      <t xml:space="preserve"> (Documentos revisados y remitidos dentro del plazo establecido / Total de documentos recibidos para revisión)*100</t>
    </r>
  </si>
  <si>
    <t xml:space="preserve">Departamento contratos y formalización de Documentos </t>
  </si>
  <si>
    <t>P26-DES-GJR-CFD-003</t>
  </si>
  <si>
    <r>
      <t xml:space="preserve">Elaboración de informes periciales: </t>
    </r>
    <r>
      <rPr>
        <sz val="16"/>
        <color theme="1"/>
        <rFont val="Century Gothic"/>
        <family val="2"/>
      </rPr>
      <t>Medir la capacidad del área para emitir los informes periciales y jurídicos dentro de los plazos establecidos en los procesos de compras, licitaciones y comparaciones de precios, garantizando coordinación efectiva con los equipos técnicos y financieros y asegurando decisiones fundamentadas y oportunas.</t>
    </r>
  </si>
  <si>
    <t>Emitir los informes periciales y jurídicos dentro de los plazos establecidos</t>
  </si>
  <si>
    <t>Informes periciales elaborados</t>
  </si>
  <si>
    <r>
      <rPr>
        <b/>
        <sz val="16"/>
        <color theme="1"/>
        <rFont val="Century Gothic"/>
        <family val="2"/>
      </rPr>
      <t>Eficacia en la Elaboración de Informes Periciales</t>
    </r>
    <r>
      <rPr>
        <sz val="16"/>
        <color theme="1"/>
        <rFont val="Century Gothic"/>
        <family val="2"/>
      </rPr>
      <t xml:space="preserve"> (Informes periciales  emitidas en tiempo oportuno​ /Total de informes periciales requeridos)*100</t>
    </r>
  </si>
  <si>
    <t>P26-DES-GJR-CFD-004</t>
  </si>
  <si>
    <r>
      <rPr>
        <b/>
        <sz val="16"/>
        <color theme="1"/>
        <rFont val="Century Gothic"/>
        <family val="2"/>
      </rPr>
      <t>Respuestas oportuna a impugnaciones</t>
    </r>
    <r>
      <rPr>
        <sz val="16"/>
        <color theme="1"/>
        <rFont val="Century Gothic"/>
        <family val="2"/>
      </rPr>
      <t>: Determinar el cumplimiento normativo en la rspuesta  jurídica a  las impugnaciones recibidas en los procesos de compra y contratación pública,  garantizando que se agote el debido proceso dispuesto en la Ley 340-06 y su reglamento de aplicación 416-23.</t>
    </r>
  </si>
  <si>
    <t>Elaboración y emisión de respuestas dentro de los plazos establecidos.</t>
  </si>
  <si>
    <t>Respuestas oportuna a impugnaciones</t>
  </si>
  <si>
    <r>
      <rPr>
        <b/>
        <sz val="16"/>
        <color theme="1"/>
        <rFont val="Century Gothic"/>
        <family val="2"/>
      </rPr>
      <t>Respuestas a impugnaciones</t>
    </r>
    <r>
      <rPr>
        <sz val="16"/>
        <color theme="1"/>
        <rFont val="Century Gothic"/>
        <family val="2"/>
      </rPr>
      <t xml:space="preserve"> (Respuestas a impugnaciones emitidas en tiempo oportuno​ /Total de impugnaciones recibidas)*100</t>
    </r>
  </si>
  <si>
    <t xml:space="preserve">Departamento contratos y Formalización de Documentos </t>
  </si>
  <si>
    <t>P26-DES-GJR-CFD-005</t>
  </si>
  <si>
    <r>
      <t xml:space="preserve">Gestión de Pagarés: </t>
    </r>
    <r>
      <rPr>
        <sz val="16"/>
        <color theme="1"/>
        <rFont val="Century Gothic"/>
        <family val="2"/>
      </rPr>
      <t>Medir la capacidad del área para procesar oportunamente los la solicitud de pagares recibidos,  fortaleciendo la confiabilidad, garantizando agilidad y cumplimiento de los plazos de formalización establecidos, en coherencia con el principio de burocracia cero y la eficiencia administrativa. jurídica y la eficacia documental.</t>
    </r>
  </si>
  <si>
    <t xml:space="preserve">Realizar la gestión integral de los pagarés presentados por los operadores aduaneros como garantía de cumplimiento de sus obligaciones. </t>
  </si>
  <si>
    <t>Pagarés gestionados de manera oportuna</t>
  </si>
  <si>
    <r>
      <rPr>
        <b/>
        <sz val="16"/>
        <color theme="1"/>
        <rFont val="Century Gothic"/>
        <family val="2"/>
      </rPr>
      <t>Pagarés</t>
    </r>
    <r>
      <rPr>
        <sz val="16"/>
        <color theme="1"/>
        <rFont val="Century Gothic"/>
        <family val="2"/>
      </rPr>
      <t xml:space="preserve"> (Total de pagares recibidos/Total de pagares formalizados y despachados a las areas)*100</t>
    </r>
  </si>
  <si>
    <t>Departamento Contratos y Formalización de Documentos</t>
  </si>
  <si>
    <t>P26-DES-GJR-CFD-006</t>
  </si>
  <si>
    <r>
      <t xml:space="preserve">Aplicación de perfiles de entregas provisional (SIGA)
</t>
    </r>
    <r>
      <rPr>
        <sz val="16"/>
        <color theme="1"/>
        <rFont val="Century Gothic"/>
        <family val="2"/>
      </rPr>
      <t xml:space="preserve">Despachos de mercancías que se encuentran dispuestas en una normativa legal vigente, por convenciones pactadas entre el estado y particulares, siendo estas entregas exoneradas del pago de derechos e impuestos según disposición legal aplicable, así como aquellas que se encuentran beneficiadas de un crédito de entrega provisional. </t>
    </r>
  </si>
  <si>
    <t xml:space="preserve">Revisión del perfil y aplicación si procede del perfil. </t>
  </si>
  <si>
    <t xml:space="preserve">Documento legal formalizado. </t>
  </si>
  <si>
    <r>
      <rPr>
        <b/>
        <sz val="16"/>
        <color theme="1"/>
        <rFont val="Century Gothic"/>
        <family val="2"/>
      </rPr>
      <t>% de perfiles de entrega provisionales aplicados</t>
    </r>
    <r>
      <rPr>
        <sz val="16"/>
        <color theme="1"/>
        <rFont val="Century Gothic"/>
        <family val="2"/>
      </rPr>
      <t xml:space="preserve"> (Cantidad de perfiles de entrega provisional aplicados/cantidad total de solicitudes de aplicación recibidas)*100</t>
    </r>
  </si>
  <si>
    <t>P26-DES-GJR-DRR-001</t>
  </si>
  <si>
    <r>
      <t xml:space="preserve">Ejecución del Proyecto de Resolución de Reconsideración           </t>
    </r>
    <r>
      <rPr>
        <sz val="16"/>
        <color theme="1"/>
        <rFont val="Century Gothic"/>
        <family val="2"/>
      </rPr>
      <t>Tramitar, analizar y elaborar los proyectos de resolución de los recursos administrativos interpuestos por los operadores aduaneros contra los actos administrativos emitidos por la DGA, asegurando su adecuada ejecución conforme al marco normativo vigente.</t>
    </r>
  </si>
  <si>
    <t>Evaluar la cantidad de casos trabajados</t>
  </si>
  <si>
    <t xml:space="preserve"> Fortalecer la capacidad institucional para resolver de manera eficiente y transparente las solicitudes de reconsideración, garantizando decisiones fundamentadas en la normativa vigente y contribuyendo a la integridad de los procesos de contratación pública</t>
  </si>
  <si>
    <r>
      <rPr>
        <b/>
        <sz val="16"/>
        <color theme="1"/>
        <rFont val="Century Gothic"/>
        <family val="2"/>
      </rPr>
      <t>Proyecto de Resolución de Reconsideración enviado a firma</t>
    </r>
    <r>
      <rPr>
        <sz val="16"/>
        <color theme="1"/>
        <rFont val="Century Gothic"/>
        <family val="2"/>
      </rPr>
      <t xml:space="preserve"> (Recursos entrantes /Recursos de proyectos enviado a la firma)*100</t>
    </r>
  </si>
  <si>
    <t>Departamento Recurso de Reconsideración</t>
  </si>
  <si>
    <t>Evaluar la cantidad de casos salientes</t>
  </si>
  <si>
    <r>
      <t xml:space="preserve">Resolución de Reconsideración notificado </t>
    </r>
    <r>
      <rPr>
        <sz val="16"/>
        <color theme="1"/>
        <rFont val="Century Gothic"/>
        <family val="2"/>
      </rPr>
      <t>(Recursos entrantes / resoluciones notificadas)*100</t>
    </r>
  </si>
  <si>
    <t>P26-DES-GJR-DPS-001</t>
  </si>
  <si>
    <r>
      <t xml:space="preserve">Ejecución Eficiente del Procedimiento Administrativo Sancionador: </t>
    </r>
    <r>
      <rPr>
        <sz val="16"/>
        <color rgb="FF000000"/>
        <rFont val="Century Gothic"/>
        <family val="2"/>
      </rPr>
      <t>Analizar de manera integral la documentación del expediente, los hechos y las pruebas aportadas, a fin de determinar la procedencia de la falta aduanera o de la falta tributaria aduanera identificada por el órgano instructor. Este análisis tiene como objetivo emitir una resolución decisoria debidamente motivada, ya sea acogiendo la imputación formulada o descargando la responsabilidad atribuida, conforme a los elementos de juicio obrantes en el expediente.</t>
    </r>
  </si>
  <si>
    <t>Aumentar la productividad</t>
  </si>
  <si>
    <t>Recaudaciones de las sanciones administrativas aplicables en virtud de la Ley 168-21 y el Reglamento de Aplicación 755-2022</t>
  </si>
  <si>
    <r>
      <rPr>
        <b/>
        <sz val="16"/>
        <color theme="1"/>
        <rFont val="Century Gothic"/>
        <family val="2"/>
      </rPr>
      <t>Tasa de Resoluciones emitidas</t>
    </r>
    <r>
      <rPr>
        <sz val="16"/>
        <color theme="1"/>
        <rFont val="Century Gothic"/>
        <family val="2"/>
      </rPr>
      <t xml:space="preserve"> (Resoluciones emitidas/ expedientes recibidos) x 100</t>
    </r>
  </si>
  <si>
    <t>Departamento Procedimiento Sancionador</t>
  </si>
  <si>
    <t>Mejorar rendimiento individual</t>
  </si>
  <si>
    <r>
      <rPr>
        <b/>
        <sz val="16"/>
        <color theme="1"/>
        <rFont val="Century Gothic"/>
        <family val="2"/>
      </rPr>
      <t>Promedio de resoluciones por abogado</t>
    </r>
    <r>
      <rPr>
        <sz val="16"/>
        <color theme="1"/>
        <rFont val="Century Gothic"/>
        <family val="2"/>
      </rPr>
      <t xml:space="preserve"> (resoluciones emitidas/ # abogados )</t>
    </r>
  </si>
  <si>
    <t>Reducir tiempos de respuesta</t>
  </si>
  <si>
    <r>
      <rPr>
        <b/>
        <sz val="16"/>
        <color theme="1"/>
        <rFont val="Century Gothic"/>
        <family val="2"/>
      </rPr>
      <t>Tiempo promedio de emision de resolución</t>
    </r>
    <r>
      <rPr>
        <sz val="16"/>
        <color theme="1"/>
        <rFont val="Century Gothic"/>
        <family val="2"/>
      </rPr>
      <t xml:space="preserve"> (total días para emitir resoluciones/ # resoluciones)</t>
    </r>
  </si>
  <si>
    <t>Cumpliento normativo</t>
  </si>
  <si>
    <r>
      <rPr>
        <b/>
        <sz val="16"/>
        <color theme="1"/>
        <rFont val="Century Gothic"/>
        <family val="2"/>
      </rPr>
      <t>Tasa de resoluciones dentro del plazo legal</t>
    </r>
    <r>
      <rPr>
        <sz val="16"/>
        <color theme="1"/>
        <rFont val="Century Gothic"/>
        <family val="2"/>
      </rPr>
      <t xml:space="preserve"> (Resoluciones emitidas en plazo/total resoluciones) x 100</t>
    </r>
  </si>
  <si>
    <t>Reducir mora procesal</t>
  </si>
  <si>
    <r>
      <rPr>
        <b/>
        <sz val="16"/>
        <color theme="1"/>
        <rFont val="Century Gothic"/>
        <family val="2"/>
      </rPr>
      <t>Indice de carga procesal pendiente</t>
    </r>
    <r>
      <rPr>
        <sz val="16"/>
        <color theme="1"/>
        <rFont val="Century Gothic"/>
        <family val="2"/>
      </rPr>
      <t xml:space="preserve"> (Expedientes pendientes/ total expedientes)*100</t>
    </r>
  </si>
  <si>
    <t xml:space="preserve">Agilizar notificaciones </t>
  </si>
  <si>
    <r>
      <rPr>
        <b/>
        <sz val="16"/>
        <color theme="1"/>
        <rFont val="Century Gothic"/>
        <family val="2"/>
      </rPr>
      <t>Tiempo promedio de notificación</t>
    </r>
    <r>
      <rPr>
        <sz val="16"/>
        <color theme="1"/>
        <rFont val="Century Gothic"/>
        <family val="2"/>
      </rPr>
      <t xml:space="preserve"> (total dias de notificación/ # resoluciones notificadas)</t>
    </r>
  </si>
  <si>
    <t>Impulsar los PAS Simplificados</t>
  </si>
  <si>
    <r>
      <t xml:space="preserve">Expedientes concluidos - simplificados </t>
    </r>
    <r>
      <rPr>
        <sz val="16"/>
        <color theme="1"/>
        <rFont val="Century Gothic"/>
        <family val="2"/>
      </rPr>
      <t>(Expedientes remitidos GF / expedientes recibidos) x 100</t>
    </r>
  </si>
  <si>
    <t>P26-DES-GJR-EAD-001</t>
  </si>
  <si>
    <r>
      <t>Gestión eficiente de los Procesos del Departamento Ejecutor Administrativo:</t>
    </r>
    <r>
      <rPr>
        <sz val="16"/>
        <color theme="1"/>
        <rFont val="Century Gothic"/>
        <family val="2"/>
      </rPr>
      <t xml:space="preserve"> Fortalecer la capacidad institucional para gestionar de manera eficiente y oportuna los procesos administrativos, contribuyendo a la transparencia, la eficacia operativa y el logro de los objetivos estratégicos de la entidad.</t>
    </r>
  </si>
  <si>
    <t>Evaluar y/o Cuantificar el número de actos de intimación notificados.</t>
  </si>
  <si>
    <t>Procesos del departamento Ejecutor Administrativo gestionados de manera eficiente.</t>
  </si>
  <si>
    <r>
      <rPr>
        <b/>
        <sz val="16"/>
        <color theme="1"/>
        <rFont val="Century Gothic"/>
        <family val="2"/>
      </rPr>
      <t>Actos de Intimación de Pago</t>
    </r>
    <r>
      <rPr>
        <sz val="16"/>
        <color theme="1"/>
        <rFont val="Century Gothic"/>
        <family val="2"/>
      </rPr>
      <t xml:space="preserve"> (número de intimaciones de pago notificados/número de intimaciones de pago emitidas)*100</t>
    </r>
  </si>
  <si>
    <t>Departamento Ejecutor Administrativo Tributario</t>
  </si>
  <si>
    <t>Evaluar y/o Cuantificar el número de mandamientos de pago notificados.</t>
  </si>
  <si>
    <r>
      <rPr>
        <b/>
        <sz val="16"/>
        <color theme="1"/>
        <rFont val="Century Gothic"/>
        <family val="2"/>
      </rPr>
      <t>Actos de Mandamiento de Pago</t>
    </r>
    <r>
      <rPr>
        <sz val="16"/>
        <color theme="1"/>
        <rFont val="Century Gothic"/>
        <family val="2"/>
      </rPr>
      <t xml:space="preserve"> (número de mandamientos de pago notificadas/número de mandamientos de pago emitidos)*100</t>
    </r>
  </si>
  <si>
    <t>Evaluar y/o Medir la cantidad de ejecuciones realizadas</t>
  </si>
  <si>
    <t>Embargos Ejecutivos (número de embargos ejecutivos realizados/número de embargos ejecutivos programados)*100</t>
  </si>
  <si>
    <t>Evaluar la cantidad de embargos y demandas validadas</t>
  </si>
  <si>
    <r>
      <rPr>
        <b/>
        <sz val="16"/>
        <color theme="1"/>
        <rFont val="Century Gothic"/>
        <family val="2"/>
      </rPr>
      <t>Embargos Retentivos con Demanda en Validez</t>
    </r>
    <r>
      <rPr>
        <sz val="16"/>
        <color theme="1"/>
        <rFont val="Century Gothic"/>
        <family val="2"/>
      </rPr>
      <t xml:space="preserve"> (número de embargos realizados y demandas en validez realizados/número de embargos realizados y demandas en validez programados )*100</t>
    </r>
  </si>
  <si>
    <t>Evaluar y/o Cuantificar el número de embargos inmobiliarios realizados.</t>
  </si>
  <si>
    <r>
      <rPr>
        <b/>
        <sz val="16"/>
        <color theme="1"/>
        <rFont val="Century Gothic"/>
        <family val="2"/>
      </rPr>
      <t>Embargos Inmobiliarios</t>
    </r>
    <r>
      <rPr>
        <sz val="16"/>
        <color theme="1"/>
        <rFont val="Century Gothic"/>
        <family val="2"/>
      </rPr>
      <t xml:space="preserve"> (número de embargosinmobiliarios realizados/número de embargos inmobiliarios programados)*100</t>
    </r>
  </si>
  <si>
    <t>P26-DES-GJR-DLI-001</t>
  </si>
  <si>
    <r>
      <t xml:space="preserve">Gestión eficiente de los Procesos del Departamento de Litigios: </t>
    </r>
    <r>
      <rPr>
        <sz val="16"/>
        <color theme="1"/>
        <rFont val="Century Gothic"/>
        <family val="2"/>
      </rPr>
      <t>Gestionar de manera eficiente y oportuna los procesos de litigios, asegurando decisiones fundamentadas, cumplimiento normativo y protección de los intereses de la entidad.</t>
    </r>
  </si>
  <si>
    <t>Determinar la cantidad de casos civiles interpuestos por la Dirección General de Aduanas y terceros.</t>
  </si>
  <si>
    <t>Procesos del Departamento de Litigios gestionados oportunamente.</t>
  </si>
  <si>
    <r>
      <rPr>
        <b/>
        <sz val="16"/>
        <color theme="1"/>
        <rFont val="Century Gothic"/>
        <family val="2"/>
      </rPr>
      <t>Demandas Civiles</t>
    </r>
    <r>
      <rPr>
        <sz val="16"/>
        <color theme="1"/>
        <rFont val="Century Gothic"/>
        <family val="2"/>
      </rPr>
      <t xml:space="preserve"> (Cantidad de Demandas Civiles, referimientos, recursos de apelación interpuestos/ cantidad de demandas civiles conocidos) x100</t>
    </r>
  </si>
  <si>
    <t>Departamento de Litigios</t>
  </si>
  <si>
    <t xml:space="preserve">Identificar la cantidad de procesos penales trabajados por la Dirección General de Aduanas, de conformidad con el Código Procesal Penal, la Ley núm. 168-21 y demás leyes que apliquen en los procesos. </t>
  </si>
  <si>
    <r>
      <rPr>
        <b/>
        <sz val="16"/>
        <color theme="1"/>
        <rFont val="Century Gothic"/>
        <family val="2"/>
      </rPr>
      <t>Procesos Penales</t>
    </r>
    <r>
      <rPr>
        <sz val="16"/>
        <color theme="1"/>
        <rFont val="Century Gothic"/>
        <family val="2"/>
      </rPr>
      <t xml:space="preserve"> (Cantidad de Procesos Penales interpuestos / cantidad de querellas interpuestas) *100</t>
    </r>
  </si>
  <si>
    <t>Evaluar la cantidad de recursos contenciosos interpuestos por terceros y trabajados por la Dirección General de Aduanas.</t>
  </si>
  <si>
    <r>
      <rPr>
        <b/>
        <sz val="16"/>
        <color theme="1"/>
        <rFont val="Century Gothic"/>
        <family val="2"/>
      </rPr>
      <t>Recursos Contenciosos Administrativos, Tributarios, Recursos de Casación</t>
    </r>
    <r>
      <rPr>
        <sz val="16"/>
        <color theme="1"/>
        <rFont val="Century Gothic"/>
        <family val="2"/>
      </rPr>
      <t xml:space="preserve"> (Cantidad de Recursos interpuestos / cantidad de recursos conocidos) *100</t>
    </r>
  </si>
  <si>
    <t xml:space="preserve">Determinar la eficacia y eficiencia de respuesta de la Dirección General de Aduanas, en las acciones de amparo interpuestas por terceros. </t>
  </si>
  <si>
    <r>
      <t xml:space="preserve">Acción de Amparo </t>
    </r>
    <r>
      <rPr>
        <sz val="16"/>
        <color theme="1"/>
        <rFont val="Century Gothic"/>
        <family val="2"/>
      </rPr>
      <t>(Cantidad de Acciones de Amparo interpuestas/ cantidad acciones conocidas) *100</t>
    </r>
  </si>
  <si>
    <t xml:space="preserve">Calcular la cantidad de casos de divisas retenidas en las administraciones de aduanas, así como la evaluación de los montos retenidos a favor de la Dirección General de Aduanas y las devoluciones. </t>
  </si>
  <si>
    <r>
      <rPr>
        <b/>
        <sz val="16"/>
        <color theme="1"/>
        <rFont val="Century Gothic"/>
        <family val="2"/>
      </rPr>
      <t>Divisas retenidas</t>
    </r>
    <r>
      <rPr>
        <sz val="16"/>
        <color theme="1"/>
        <rFont val="Century Gothic"/>
        <family val="2"/>
      </rPr>
      <t xml:space="preserve"> (Cantidad de Casos de Divisas recibidos / cantidad de procesos penales interpuestos) *100</t>
    </r>
  </si>
  <si>
    <t>Medir las cancelaciones de fianzas realizadas en cada trimestre, y calcular los montos ejecutados.</t>
  </si>
  <si>
    <r>
      <rPr>
        <b/>
        <sz val="16"/>
        <color theme="1"/>
        <rFont val="Century Gothic"/>
        <family val="2"/>
      </rPr>
      <t>Cancelaciones de Fianzas</t>
    </r>
    <r>
      <rPr>
        <sz val="16"/>
        <color theme="1"/>
        <rFont val="Century Gothic"/>
        <family val="2"/>
      </rPr>
      <t xml:space="preserve"> (Cantidad de solicitudes de cancelaciones de fianza / cantidad de cancelaciones ejecutadas)*100</t>
    </r>
  </si>
  <si>
    <t>Gerencia Jurídica</t>
  </si>
  <si>
    <t>Gerencia de Auditoría Interna</t>
  </si>
  <si>
    <r>
      <rPr>
        <b/>
        <sz val="16"/>
        <rFont val="Century Gothic"/>
        <family val="2"/>
      </rPr>
      <t>% de la satisfacción del cliente interno en el proceso de auditoría</t>
    </r>
    <r>
      <rPr>
        <sz val="16"/>
        <rFont val="Century Gothic"/>
        <family val="2"/>
      </rPr>
      <t xml:space="preserve"> (Nivel de satisfacción tabulado / Nivel de satisfacción esperado mínimo) x 100</t>
    </r>
  </si>
  <si>
    <t>Alto nivel de satisfacción  en los procesos de auditoría realizados.</t>
  </si>
  <si>
    <t>Aplicar encuestas de satisfacción al cliente interno al cierre de cada proceso de auditoría.</t>
  </si>
  <si>
    <r>
      <t xml:space="preserve">Nivel de Satisfacción del Proceso de Auditoría Interna        </t>
    </r>
    <r>
      <rPr>
        <sz val="16"/>
        <color theme="1"/>
        <rFont val="Century Gothic"/>
        <family val="2"/>
      </rPr>
      <t xml:space="preserve">Medir y fortalecer el nivel de satisfacción del cliente interno en el proceso de auditoría interna. </t>
    </r>
  </si>
  <si>
    <t>P26-DES-GAI-000-002</t>
  </si>
  <si>
    <t>Alimentar la matriz para fines estadísticos y elaboración de informes.</t>
  </si>
  <si>
    <r>
      <t>Nivel de cumplimiento al cronograma planificado de las auditorias del plan</t>
    </r>
    <r>
      <rPr>
        <b/>
        <sz val="16"/>
        <rFont val="Century Gothic"/>
        <family val="2"/>
      </rPr>
      <t xml:space="preserve"> (Auditorias entregadas o ejecutadas en fecha / Total de Auditorias) x 100</t>
    </r>
  </si>
  <si>
    <t>Asignación de tareas a través de la Microsoft Planer y envíos de correos electrónicos, visitas puntuales a las administraciones</t>
  </si>
  <si>
    <r>
      <rPr>
        <b/>
        <sz val="16"/>
        <rFont val="Century Gothic"/>
        <family val="2"/>
      </rPr>
      <t>% de cumplimiento del programa de auditoría</t>
    </r>
    <r>
      <rPr>
        <sz val="16"/>
        <rFont val="Century Gothic"/>
        <family val="2"/>
      </rPr>
      <t xml:space="preserve"> (auditoria operativa, financiera, de gestión, de TI) (número de auditorías realizadas/número total de auditorías planificadas)*100</t>
    </r>
  </si>
  <si>
    <t>Contar en con un Plan de Auditoría Interna ejecutado eficazmente, que asegure el cumplimiento normativo, la gestión de riesgos y la transparencia institucional en sus operaciones.</t>
  </si>
  <si>
    <t>Ejecución del plan de auditoría de acuerdo a la programación según el área.</t>
  </si>
  <si>
    <r>
      <rPr>
        <b/>
        <sz val="16"/>
        <color theme="1"/>
        <rFont val="Century Gothic"/>
        <family val="2"/>
      </rPr>
      <t>Gestión del Plan de Auditoría Interna 2026</t>
    </r>
    <r>
      <rPr>
        <sz val="16"/>
        <color theme="1"/>
        <rFont val="Century Gothic"/>
        <family val="2"/>
      </rPr>
      <t xml:space="preserve">
Planificación y ejecución de auditorías dentro de una organización. Este proceso asegura el cumplimiento de normativas, evaluación de riesgos y mejora continua, contribuyendo a la eficiencia y transparencia en las operaciones internas.</t>
    </r>
  </si>
  <si>
    <t>P26-DES-GAI-000-001</t>
  </si>
  <si>
    <t>División que realiza la auditoría.
Área Auditada
Microsoft Forms</t>
  </si>
  <si>
    <t>División que realiza la auditoría.
Área Auditada</t>
  </si>
  <si>
    <t>Gerencia de Comunicaciones</t>
  </si>
  <si>
    <t>P26-DES-GCO-CID-001</t>
  </si>
  <si>
    <r>
      <t xml:space="preserve">Gestión de las Comunicaciones Internas
</t>
    </r>
    <r>
      <rPr>
        <sz val="18"/>
        <color theme="1"/>
        <rFont val="Century Gothic"/>
        <family val="2"/>
      </rPr>
      <t xml:space="preserve">Consiste en el diseño de estrategias de comunicación y campañas educativas transmediáticas, con una planificación trimestral de las publicaciones,  respondiendo a las solicitudes de las áreas en el marco de la Estrategia de Comunicación Institucional. </t>
    </r>
  </si>
  <si>
    <t>Diseño e implementación de estrategias de comunicación y campañas internas, respondiendo a las solicitudes de las áreas en el marco de la Estrategia de comunicación institucional.</t>
  </si>
  <si>
    <t>Gestión eficiente del canal de comunicación interna</t>
  </si>
  <si>
    <r>
      <t xml:space="preserve">% de avances de los cronogramas y planes solicitados mensualmente </t>
    </r>
    <r>
      <rPr>
        <sz val="18"/>
        <color theme="1"/>
        <rFont val="Century Gothic"/>
        <family val="2"/>
      </rPr>
      <t>(Número de hitos o entregables cumplidos del cronograma mensual / Número total de hitos o entregables planificados o solicitados en el mes ) * 100</t>
    </r>
  </si>
  <si>
    <t>Departamento de Comunicación Interna</t>
  </si>
  <si>
    <t>Gestión de las solicitudes internas de las áreas. Monitorear la respuesta oportuna a las solicitudes.</t>
  </si>
  <si>
    <r>
      <t xml:space="preserve">% de solicitudes ejecutadas trimestralmente </t>
    </r>
    <r>
      <rPr>
        <sz val="18"/>
        <color theme="1"/>
        <rFont val="Century Gothic"/>
        <family val="2"/>
      </rPr>
      <t>(Número de solicitudes internas ejecutadas en el trimestre / Número total de solicitudes internas recibidas en el trimestre ) * 100</t>
    </r>
  </si>
  <si>
    <t>Solicitudes a comunicación interna. Asignación de diseños y seguimiento de aprobación y entrega.</t>
  </si>
  <si>
    <t>Medición interna de la efectividad de las publicaciones institucionales.</t>
  </si>
  <si>
    <r>
      <t>Encuesta trimestral de satisfacción interna</t>
    </r>
    <r>
      <rPr>
        <sz val="18"/>
        <color theme="1"/>
        <rFont val="Century Gothic"/>
        <family val="2"/>
      </rPr>
      <t xml:space="preserve"> (Número de encuestas de satisfacción interna realizadas y analizadas en el trimestre)</t>
    </r>
  </si>
  <si>
    <t>Solicitudes recibidas por área, para publicación en comunicación interna.</t>
  </si>
  <si>
    <r>
      <t xml:space="preserve">Cierre mensual de la matriz de solicitudes. </t>
    </r>
    <r>
      <rPr>
        <sz val="18"/>
        <color theme="1"/>
        <rFont val="Century Gothic"/>
        <family val="2"/>
      </rPr>
      <t>(Número de cierres realizados de la matriz de solicitudes en el mes)</t>
    </r>
  </si>
  <si>
    <t>Solicitudes para proyección en monitores por pisos, lobby y galería.</t>
  </si>
  <si>
    <r>
      <t xml:space="preserve">% de solicitudes ejecutadas mensualmente </t>
    </r>
    <r>
      <rPr>
        <sz val="18"/>
        <color theme="1"/>
        <rFont val="Century Gothic"/>
        <family val="2"/>
      </rPr>
      <t>(Número de solicitudes de proyección en monitores ejecutadas en el mes / Número total de solicitudes de proyección en monitores recibidas en el mes) * 100</t>
    </r>
  </si>
  <si>
    <t>P26-DES-GCO-SFA-001</t>
  </si>
  <si>
    <r>
      <t xml:space="preserve">Gestión de Prensa
</t>
    </r>
    <r>
      <rPr>
        <sz val="18"/>
        <color theme="1"/>
        <rFont val="Century Gothic"/>
        <family val="2"/>
      </rPr>
      <t>Se trata de mantener el fortalecimiento logrado con los medios de comunicación para seguir comunicando los ejes transversales, nuevos proyectos y nuevas políticas que se lleven a cabo desde la DGA.</t>
    </r>
  </si>
  <si>
    <t>Publicaciones institucionales</t>
  </si>
  <si>
    <t>Gestión eficiente del Plan de Prensa y cobertura establecida.</t>
  </si>
  <si>
    <r>
      <t xml:space="preserve">Cantidad de boletines internos publicados semanalmente </t>
    </r>
    <r>
      <rPr>
        <sz val="18"/>
        <color theme="1"/>
        <rFont val="Century Gothic"/>
        <family val="2"/>
      </rPr>
      <t>(Número de boletines internos publicados durante la semana)</t>
    </r>
  </si>
  <si>
    <t>Sección de Fotografía y Audiovisuales</t>
  </si>
  <si>
    <t>Cobertura, redacción de notas de prensa y planes de comunicación.</t>
  </si>
  <si>
    <r>
      <t xml:space="preserve">% de eventos mensuales y cantidad de notas de prensa despachadas, mensualemente. </t>
    </r>
    <r>
      <rPr>
        <sz val="18"/>
        <color theme="1"/>
        <rFont val="Century Gothic"/>
        <family val="2"/>
      </rPr>
      <t>(Número de eventos cubiertos con asistencia y nota de prensa en el mes / Número total de eventos solicitados o planificados en el mes) * 100</t>
    </r>
  </si>
  <si>
    <t>Fotos y videos para todas las actividades de la institución.</t>
  </si>
  <si>
    <r>
      <t xml:space="preserve">% de solicitudes y entregas semanales, a las áreas solicitantes. </t>
    </r>
    <r>
      <rPr>
        <sz val="18"/>
        <color theme="1"/>
        <rFont val="Century Gothic"/>
        <family val="2"/>
      </rPr>
      <t>(Número de solicitudes de fotos y videos atendidas y entregadas en la semana / Número total de solicitudes de fotos y videos recibidas en la semana) * 100</t>
    </r>
    <r>
      <rPr>
        <b/>
        <sz val="18"/>
        <color theme="1"/>
        <rFont val="Century Gothic"/>
        <family val="2"/>
      </rPr>
      <t xml:space="preserve">
</t>
    </r>
  </si>
  <si>
    <t>Diseño y edición del boletín externo e interno.</t>
  </si>
  <si>
    <r>
      <t xml:space="preserve">Cantidad de boletines externos publicados mensualmente. </t>
    </r>
    <r>
      <rPr>
        <sz val="18"/>
        <color theme="1"/>
        <rFont val="Century Gothic"/>
        <family val="2"/>
      </rPr>
      <t>(Número de boletines externos publicados durante el mes)</t>
    </r>
  </si>
  <si>
    <t>P26-DES-GCO-CDI-001</t>
  </si>
  <si>
    <r>
      <t xml:space="preserve">Gestión de la Comunicación Digital
</t>
    </r>
    <r>
      <rPr>
        <sz val="18"/>
        <color theme="1"/>
        <rFont val="Century Gothic"/>
        <family val="2"/>
      </rPr>
      <t>Consiste en tener una planificación trimestral de las publicaciones a emitir dentro de la fecha requerida</t>
    </r>
    <r>
      <rPr>
        <b/>
        <sz val="18"/>
        <color theme="1"/>
        <rFont val="Century Gothic"/>
        <family val="2"/>
      </rPr>
      <t>.</t>
    </r>
  </si>
  <si>
    <t>Gestión de las solicitudes externas. Monitorear la respuesta oportuna a las solicitudes recibidas.</t>
  </si>
  <si>
    <t>Alcance del publico interesado en los temas que se despachen</t>
  </si>
  <si>
    <t>División de Comunicación Digital</t>
  </si>
  <si>
    <t>Gestión de publicaciones por redes sociales.</t>
  </si>
  <si>
    <r>
      <t xml:space="preserve">Cantidad de publicaciones planificadas, trismestralmente. </t>
    </r>
    <r>
      <rPr>
        <sz val="18"/>
        <color theme="1"/>
        <rFont val="Century Gothic"/>
        <family val="2"/>
      </rPr>
      <t>(Número de publicaciones ejecutadas en redes sociales durante el trimestre)</t>
    </r>
  </si>
  <si>
    <t>Medir el cumplimiento de las publicaciones por redes sociales según el plan de comunicación digital.</t>
  </si>
  <si>
    <r>
      <t xml:space="preserve">% de interacciones e incremento en todos los canales digitales, trimestralmente. </t>
    </r>
    <r>
      <rPr>
        <sz val="18"/>
        <color theme="1"/>
        <rFont val="Century Gothic"/>
        <family val="2"/>
      </rPr>
      <t>(Total de interacciones generadas en todos los canales digitales en el trimestre / Total de impresiones o alcance obtenido en el trimestre) * 100</t>
    </r>
  </si>
  <si>
    <t>Planificación trimestral de las publicaciones a emitir dentro de la fecha requerida.</t>
  </si>
  <si>
    <r>
      <t xml:space="preserve">Cantidad de actividades realizadas según el plan trimestral. </t>
    </r>
    <r>
      <rPr>
        <sz val="18"/>
        <color theme="1"/>
        <rFont val="Century Gothic"/>
        <family val="2"/>
      </rPr>
      <t>(Número de actividades ejecutadas conforme al plan trimestral)</t>
    </r>
  </si>
  <si>
    <t>P26-DES-GCO-EVE-001</t>
  </si>
  <si>
    <r>
      <t xml:space="preserve">Gestión de Eventos y Protocolo
</t>
    </r>
    <r>
      <rPr>
        <sz val="18"/>
        <color theme="1"/>
        <rFont val="Century Gothic"/>
        <family val="2"/>
      </rPr>
      <t xml:space="preserve">Consiste en la planificación y ejecución de solicitudes de realización de eventos, acompañamientos protocolares y maestrías de ceremonias. </t>
    </r>
  </si>
  <si>
    <t>Coordinación y desarrollo de eventos</t>
  </si>
  <si>
    <t>Eventos realizados</t>
  </si>
  <si>
    <r>
      <t xml:space="preserve">% de cumplimiento de eventos ejecutados, trimestralmente. </t>
    </r>
    <r>
      <rPr>
        <sz val="18"/>
        <color theme="1"/>
        <rFont val="Century Gothic"/>
        <family val="2"/>
      </rPr>
      <t>(Número de eventos ejecutados en el trimestre / Número total de eventos planificados o solicitados en el trimestre) * 100</t>
    </r>
  </si>
  <si>
    <t xml:space="preserve">Departamento de Eventos </t>
  </si>
  <si>
    <t>Planificación y coordinación de servicio de protocolo</t>
  </si>
  <si>
    <r>
      <t xml:space="preserve">% de cumplimiento de servicios planificados, trismestralmente. </t>
    </r>
    <r>
      <rPr>
        <sz val="18"/>
        <color theme="1"/>
        <rFont val="Century Gothic"/>
        <family val="2"/>
      </rPr>
      <t>(Número de servicios de protocolo ejecutados en el trimestre / Número total de servicios de protocolo planificados en el trimestre ) * 100</t>
    </r>
  </si>
  <si>
    <t>Planificación y coordinación de servicio de alimentos y bebidas.</t>
  </si>
  <si>
    <r>
      <t xml:space="preserve">Cantidad de eventos planificados con satisfacción de AyB, trimestralmente. </t>
    </r>
    <r>
      <rPr>
        <sz val="18"/>
        <color theme="1"/>
        <rFont val="Century Gothic"/>
        <family val="2"/>
      </rPr>
      <t>(Número de eventos realizados en el trimestre con evaluación de satisfacción de AyB positiva)</t>
    </r>
  </si>
  <si>
    <r>
      <t xml:space="preserve">% de publicaciones realizadas trimestralmente. </t>
    </r>
    <r>
      <rPr>
        <sz val="18"/>
        <color theme="1"/>
        <rFont val="Century Gothic"/>
        <family val="2"/>
      </rPr>
      <t>(Número de publicaciones realizadas conforme al plan o solicitudes en el trimestre / Número total de publicaciones planificadas o solicitadas en el trimestre ) * 100</t>
    </r>
  </si>
  <si>
    <r>
      <t xml:space="preserve">% de solicitudes ejecutadas trimestralmente </t>
    </r>
    <r>
      <rPr>
        <sz val="18"/>
        <color theme="1"/>
        <rFont val="Century Gothic"/>
        <family val="2"/>
      </rPr>
      <t>(Número de solicitudes de diseño ejecutadas en el trimestre / Número total de solicitudes de diseño recibidas en el trimestre) * 100</t>
    </r>
  </si>
  <si>
    <t>P26-SDO-GSC-000-001</t>
  </si>
  <si>
    <r>
      <t>Consolidar y centralizar los servicios institucionales en una plataforma única e integrada.</t>
    </r>
    <r>
      <rPr>
        <sz val="16"/>
        <color rgb="FF000000"/>
        <rFont val="Century Gothic"/>
        <family val="2"/>
      </rPr>
      <t xml:space="preserve">                                                                                                             Que permita la trazabilidad de los procesos, el seguimiento en tiempo real de las solicitudes, y la gestión estandarizada de la atención, con el propósito de optimizar la eficiencia operativa, fortalecer la transparencia, y elevar de manera sostenida la calidad de la atención al ciudadano y los niveles de satisfacción ofrecido. </t>
    </r>
  </si>
  <si>
    <t>Implementar una plataforma única para la gestión de servicios al contribuyente.</t>
  </si>
  <si>
    <t xml:space="preserve">Este objetivo se enfoca en unificar, centralizar y migrar la totalidad de los servicios institucionales existentes a una plataforma única, garantizando el monitoreo y la trazabilidad, con el fin de optimizar la gestión institucional, fortalecer el control operativo y elevar la calidad del servicio brindado. </t>
  </si>
  <si>
    <t>Cantidad de servicios institucionales migrados</t>
  </si>
  <si>
    <t>Gerencia de Servicio al Contribuyente</t>
  </si>
  <si>
    <t>Subdirección Operativa, Departamento de Servicios al contribuyente, División de Grandes Contribuyentes, División de Medianos y Pequeños Contribuyentes.</t>
  </si>
  <si>
    <r>
      <t xml:space="preserve">Nivel de monitoreo de solicitudes </t>
    </r>
    <r>
      <rPr>
        <sz val="16"/>
        <rFont val="Century Gothic"/>
        <family val="2"/>
      </rPr>
      <t>(Cantidad de solicitudes atendidas)</t>
    </r>
  </si>
  <si>
    <t xml:space="preserve">Identificación, documentación y mapeo de todos los servicios ofrecidos en la institución, incluyendo flujos, responsables, tiempos de respuesta y puntos de contacto con el contribuyente o ciudadano. </t>
  </si>
  <si>
    <r>
      <t xml:space="preserve">Gestión de Correos de Correspondencia y Archivo </t>
    </r>
    <r>
      <rPr>
        <sz val="16"/>
        <rFont val="Century Gothic"/>
        <family val="2"/>
      </rPr>
      <t>(Suma de los tiempos de respuesta de todas las solicitudes / número total de solicitudes) * 100</t>
    </r>
  </si>
  <si>
    <t>48 horas</t>
  </si>
  <si>
    <t>Establecer indicadores de calidad y satisfacción para monitorear el servicio.</t>
  </si>
  <si>
    <r>
      <t>Índice de percepción de excelencia institucional (</t>
    </r>
    <r>
      <rPr>
        <sz val="16"/>
        <rFont val="Century Gothic"/>
        <family val="2"/>
      </rPr>
      <t>Promedio de calificación obtenida / Calificación máxima posible) * 100</t>
    </r>
  </si>
  <si>
    <t>P26-SDO-GSC-000-002</t>
  </si>
  <si>
    <r>
      <t xml:space="preserve">Fortalecimiento y estandarización de procesos internos para garantizar eficiencia y replicabilidad institucional.
</t>
    </r>
    <r>
      <rPr>
        <sz val="16"/>
        <color theme="1"/>
        <rFont val="Century Gothic"/>
        <family val="2"/>
      </rPr>
      <t>Fortalecer y estandarizar los procesos internos de la institución de manera transversal, estableciendo procedimientos claros, eficientes y replicables que sirvan de guía para la resolución de los casos presentados por los contribuyentes.</t>
    </r>
  </si>
  <si>
    <t>Elaborar y aprobar manuales y procedimientos estandarizados para cada proceso clave.</t>
  </si>
  <si>
    <t>El objetivo busca garantizar uniformidad, trazabilidad y transparencia, elevando la calidad de las respuestas, la eficiencia institucional y la experiencia del usuario.</t>
  </si>
  <si>
    <r>
      <t>Cantidad de llamadas atendidas a traves de la Central Telefónica (</t>
    </r>
    <r>
      <rPr>
        <sz val="16"/>
        <rFont val="Century Gothic"/>
        <family val="2"/>
      </rPr>
      <t>Cantidad</t>
    </r>
    <r>
      <rPr>
        <b/>
        <sz val="16"/>
        <rFont val="Century Gothic"/>
        <family val="2"/>
      </rPr>
      <t xml:space="preserve"> de</t>
    </r>
    <r>
      <rPr>
        <sz val="16"/>
        <rFont val="Century Gothic"/>
        <family val="2"/>
      </rPr>
      <t xml:space="preserve"> llamadas entrantes atendidas) </t>
    </r>
  </si>
  <si>
    <t>Implementar auditorías internas para verificar cumplimiento de protocolos.</t>
  </si>
  <si>
    <r>
      <t xml:space="preserve">% de solicitudes respondidas atraves de la Plataforma de Servicios </t>
    </r>
    <r>
      <rPr>
        <sz val="16"/>
        <rFont val="Century Gothic"/>
        <family val="2"/>
      </rPr>
      <t>(número de solicitudes remitidas / número total de solicitudes recibidas o procesadas) * 100</t>
    </r>
  </si>
  <si>
    <t>Digitalizar los flujos de trabajo para reducir errores y tiempos de gestión.</t>
  </si>
  <si>
    <r>
      <t xml:space="preserve">% de solicitudes de correspondencia antendidas en la Sede </t>
    </r>
    <r>
      <rPr>
        <sz val="16"/>
        <rFont val="Century Gothic"/>
        <family val="2"/>
      </rPr>
      <t>(Total de solicitudes gestionadas/ Total de solicitudes ingresadas)*100</t>
    </r>
  </si>
  <si>
    <t>Capacitar a los equipos en la aplicación de los nuevos procedimientos.</t>
  </si>
  <si>
    <r>
      <t>%  Quejas y Sugerencias</t>
    </r>
    <r>
      <rPr>
        <sz val="16"/>
        <rFont val="Century Gothic"/>
        <family val="2"/>
      </rPr>
      <t xml:space="preserve"> </t>
    </r>
    <r>
      <rPr>
        <b/>
        <sz val="16"/>
        <rFont val="Century Gothic"/>
        <family val="2"/>
      </rPr>
      <t>atendidas</t>
    </r>
    <r>
      <rPr>
        <sz val="16"/>
        <rFont val="Century Gothic"/>
        <family val="2"/>
      </rPr>
      <t xml:space="preserve"> (Número de reuniones realizadas / número de reuniones planificadas) * 100</t>
    </r>
  </si>
  <si>
    <t>Ejecución de reuniones internas de validación y homologación de procesos.</t>
  </si>
  <si>
    <r>
      <rPr>
        <b/>
        <sz val="16"/>
        <rFont val="Century Gothic"/>
        <family val="2"/>
      </rPr>
      <t>Cantidad de casos atendidos por los oficiales de servicio</t>
    </r>
    <r>
      <rPr>
        <sz val="16"/>
        <rFont val="Century Gothic"/>
        <family val="2"/>
      </rPr>
      <t xml:space="preserve"> ( Cantidad de casos atendidos) </t>
    </r>
  </si>
  <si>
    <t>P26-SDO-GSC-000-003</t>
  </si>
  <si>
    <r>
      <t xml:space="preserve">Creación y consolidación de la Unidad de Educación Aduanera para el desarrollo continuo de competencias.
</t>
    </r>
    <r>
      <rPr>
        <sz val="16"/>
        <color theme="1"/>
        <rFont val="Century Gothic"/>
        <family val="2"/>
      </rPr>
      <t xml:space="preserve">La creación, desarrollo y consolidación de una Unidad de Educación Aduanera dentro de la Gerencia de Servicios al Contribuyente, con el propósito de diseñar, implementar y dar seguimiento a programas formativos orientados al desarrollo continuo de los oficiales de servicio, así como de la cadena logística, contribuyentes, agentes de aduanas, y operadores económicos que interactúan con la Dirección General de Aduanas. </t>
    </r>
  </si>
  <si>
    <t>Implementar programas de capacitación presenciales y virtuales orientados a contribuyentes y agentes aduanales.</t>
  </si>
  <si>
    <t>Esta unidad tendrá como objetivo elevar los niveles de competencia técnica, orientación al servicio, y conocimiento normativo, contribuyendo a la mejora continua de la calidad del servicio institucional.</t>
  </si>
  <si>
    <r>
      <t xml:space="preserve">Cantidad de reuniones con empresas llevadas acabo </t>
    </r>
    <r>
      <rPr>
        <sz val="16"/>
        <rFont val="Century Gothic"/>
        <family val="2"/>
      </rPr>
      <t xml:space="preserve">(Número de visitas realizadas) </t>
    </r>
  </si>
  <si>
    <t>Desarrollar materiales educativos y guías prácticas sobre normativa y procesos aduaneros.</t>
  </si>
  <si>
    <r>
      <t xml:space="preserve">Número de capacitaciones impartidas a los contribuyentes y su cadena logística </t>
    </r>
    <r>
      <rPr>
        <sz val="16"/>
        <rFont val="Century Gothic"/>
        <family val="2"/>
      </rPr>
      <t>(Conteo total de capacitaciones realizadas en el período)</t>
    </r>
  </si>
  <si>
    <t>Establecer un sistema de seguimiento y evaluación del impacto de la formación en el desempeño.</t>
  </si>
  <si>
    <r>
      <t xml:space="preserve">Número talleres de capacitaciones masivas a contribuyentes </t>
    </r>
    <r>
      <rPr>
        <sz val="16"/>
        <rFont val="Century Gothic"/>
        <family val="2"/>
      </rPr>
      <t>(Conteo total de capacitaciones realizadas en el período)</t>
    </r>
  </si>
  <si>
    <r>
      <t xml:space="preserve">% de Gráficos de trazabilidad D24H remitidos </t>
    </r>
    <r>
      <rPr>
        <sz val="16"/>
        <rFont val="Century Gothic"/>
        <family val="2"/>
      </rPr>
      <t>(Sumatoria gráficos remitidos)</t>
    </r>
  </si>
  <si>
    <t>Comité Nacional de Facilitación de Comercio</t>
  </si>
  <si>
    <t>P26-DES-000-CNF-001</t>
  </si>
  <si>
    <r>
      <rPr>
        <b/>
        <sz val="16"/>
        <color theme="1"/>
        <rFont val="Century Gothic"/>
        <family val="2"/>
      </rPr>
      <t>Gestión de Mesas de Trabajo CNFC</t>
    </r>
    <r>
      <rPr>
        <sz val="16"/>
        <color theme="1"/>
        <rFont val="Century Gothic"/>
        <family val="2"/>
      </rPr>
      <t xml:space="preserve">
Facilitar el diálogo y la colaboración entre las diferentes entidades involucradas en el comercio exterior, a través de la gestión eficiente de mesas de trabajo temáticas dentro del Comité Nacional de Facilitación de Comercio (CNFC).</t>
    </r>
  </si>
  <si>
    <t>Organizar reuniones periódicas con las entidades involucradas.</t>
  </si>
  <si>
    <t>Mejora en la coordinación y colaboración entre las entidades involucradas en el comercio exterior.</t>
  </si>
  <si>
    <r>
      <rPr>
        <b/>
        <sz val="16"/>
        <rFont val="Century Gothic"/>
        <family val="2"/>
      </rPr>
      <t>Número de reuniones por mesa</t>
    </r>
    <r>
      <rPr>
        <sz val="16"/>
        <rFont val="Century Gothic"/>
        <family val="2"/>
      </rPr>
      <t xml:space="preserve"> (sumatoria de reuniones ejecutas)</t>
    </r>
  </si>
  <si>
    <t>Comité Nacional de Planificación de Comercio</t>
  </si>
  <si>
    <t>Gerencia de Comunicaciones, Eventos, Digital,TI,</t>
  </si>
  <si>
    <t>Elaborar informes de seguimiento y progreso de las mesas de trabajo.</t>
  </si>
  <si>
    <t>Facilitar la comunicación y resolución de conflictos entre las partes.</t>
  </si>
  <si>
    <r>
      <rPr>
        <b/>
        <sz val="16"/>
        <rFont val="Century Gothic"/>
        <family val="2"/>
      </rPr>
      <t>% de ejecución de los planes de acción de las mesas</t>
    </r>
    <r>
      <rPr>
        <sz val="16"/>
        <rFont val="Century Gothic"/>
        <family val="2"/>
      </rPr>
      <t xml:space="preserve"> (cantidad de tareas completadas/cantidad de tareas planificadas)*100</t>
    </r>
  </si>
  <si>
    <t>Coordinar la implementación de las decisiones tomadas en las mesas de trabajo.</t>
  </si>
  <si>
    <t>P26-DES-000-CNF-002</t>
  </si>
  <si>
    <r>
      <rPr>
        <b/>
        <sz val="16"/>
        <color theme="1"/>
        <rFont val="Century Gothic"/>
        <family val="2"/>
      </rPr>
      <t xml:space="preserve">Impulsar el Plan de comunicación y promoción del CNFC
</t>
    </r>
    <r>
      <rPr>
        <sz val="16"/>
        <color theme="1"/>
        <rFont val="Century Gothic"/>
        <family val="2"/>
      </rPr>
      <t xml:space="preserve">Desarrollar las acciones de promoción y comunicación, dando a conocer los resultados  y realizando actividades para promover el Comité </t>
    </r>
  </si>
  <si>
    <t>Crear campañas de marketing para promover el CNFC</t>
  </si>
  <si>
    <t>Aumento en la visibilidad y reconocimiento del CNFC en la región.</t>
  </si>
  <si>
    <r>
      <rPr>
        <b/>
        <sz val="16"/>
        <rFont val="Century Gothic"/>
        <family val="2"/>
      </rPr>
      <t>% de publicaciones Realizadas</t>
    </r>
    <r>
      <rPr>
        <sz val="16"/>
        <rFont val="Century Gothic"/>
        <family val="2"/>
      </rPr>
      <t xml:space="preserve"> (cantidad de publicacion  completadas/ solicitadas)*100.</t>
    </r>
  </si>
  <si>
    <t>Publicar los resultados del CNFC en medios de comunicación.</t>
  </si>
  <si>
    <t>Organizar eventos y seminarios para dar a conocer elCNFC</t>
  </si>
  <si>
    <r>
      <rPr>
        <b/>
        <sz val="16"/>
        <rFont val="Century Gothic"/>
        <family val="2"/>
      </rPr>
      <t>% de ejecución del plan de comunicaciones</t>
    </r>
    <r>
      <rPr>
        <sz val="16"/>
        <rFont val="Century Gothic"/>
        <family val="2"/>
      </rPr>
      <t xml:space="preserve"> (cantidad de tareas completadas/cantidad de tareas planificadas)*100</t>
    </r>
  </si>
  <si>
    <t>Colaborar con influencers y líderes de opinión para aumentar la visibilidad del CNFC.</t>
  </si>
  <si>
    <t>P26-DES-000-CNF-003</t>
  </si>
  <si>
    <r>
      <rPr>
        <b/>
        <sz val="16"/>
        <color theme="1"/>
        <rFont val="Century Gothic"/>
        <family val="2"/>
      </rPr>
      <t>Desarrollar y ejecutar plan de capacitaciones en comercio internacional , facilitacion del comercio y logística</t>
    </r>
    <r>
      <rPr>
        <sz val="16"/>
        <color theme="1"/>
        <rFont val="Century Gothic"/>
        <family val="2"/>
      </rPr>
      <t xml:space="preserve">
Diseño y ejecución de programas de capacitación y seminarios sobre normativas aduaneras, logística internacional y gestión de cadenas de suministro para el desarrollo del CNFC en la República Dominicana.</t>
    </r>
  </si>
  <si>
    <t>Diseñar programas de capacitación específicos para diferentes niveles de experiencia.</t>
  </si>
  <si>
    <t>Mejora en las competencias y conocimientos de los participantes en facilitacion del comercio internacional y logística.</t>
  </si>
  <si>
    <r>
      <rPr>
        <b/>
        <sz val="16"/>
        <rFont val="Century Gothic"/>
        <family val="2"/>
      </rPr>
      <t>% de ejecución del plan de capacitaciones</t>
    </r>
    <r>
      <rPr>
        <sz val="16"/>
        <rFont val="Century Gothic"/>
        <family val="2"/>
      </rPr>
      <t xml:space="preserve"> (cantidad de tareas completadas/cantidad de tareas planificadas)*100</t>
    </r>
  </si>
  <si>
    <t>Invitar a expertos internacionales para impartir seminarios y talleres.</t>
  </si>
  <si>
    <t>Evaluar el impacto de las capacitaciones y ajustar los programas según sea necesario.</t>
  </si>
  <si>
    <t>Ofrecer certificados de participaciòn a los participantes que completen los cursos.</t>
  </si>
  <si>
    <t>P26-DES-000-CNF-004</t>
  </si>
  <si>
    <r>
      <rPr>
        <b/>
        <sz val="16"/>
        <color theme="1"/>
        <rFont val="Century Gothic"/>
        <family val="2"/>
      </rPr>
      <t>Realizar reuniones trimestrales con los lideres de mesas de trabajo</t>
    </r>
    <r>
      <rPr>
        <sz val="16"/>
        <color theme="1"/>
        <rFont val="Century Gothic"/>
        <family val="2"/>
      </rPr>
      <t xml:space="preserve">
Sostener reuniones con los lideres de las mesas para seguimiento de las acciones de cada mesa, levantamiento de informacion y proyectar acciones.</t>
    </r>
  </si>
  <si>
    <t>Programar y coordinar las reuniones trimestrales o cada 4 meses</t>
  </si>
  <si>
    <t>Seguimiento constante y actualizado de las acciones y proyectos de cada mesa de trabajo.</t>
  </si>
  <si>
    <r>
      <t xml:space="preserve">Cantidad de reuniones realizadas </t>
    </r>
    <r>
      <rPr>
        <sz val="16"/>
        <color theme="1"/>
        <rFont val="Century Gothic"/>
        <family val="2"/>
      </rPr>
      <t>(sumatoria de reuniones ejecutas)</t>
    </r>
  </si>
  <si>
    <t>Preparar agendas y materiales de apoyo para las reuniones.</t>
  </si>
  <si>
    <t>Documentar las discusiones y acuerdos alcanzados en cada reunión.</t>
  </si>
  <si>
    <r>
      <t xml:space="preserve">Número de informes de resultado realizados </t>
    </r>
    <r>
      <rPr>
        <sz val="16"/>
        <color theme="1"/>
        <rFont val="Century Gothic"/>
        <family val="2"/>
      </rPr>
      <t>(sumatoria de informes)</t>
    </r>
  </si>
  <si>
    <t>Realizar un seguimiento de las acciones acordadas y reportar el progreso.</t>
  </si>
  <si>
    <t>Departamento de Libre de Acceso a la Información Pública</t>
  </si>
  <si>
    <t>ID.</t>
  </si>
  <si>
    <t>P26-DES-000-AIP-001</t>
  </si>
  <si>
    <r>
      <rPr>
        <b/>
        <sz val="16"/>
        <rFont val="Century Gothic"/>
        <family val="2"/>
      </rPr>
      <t>Solicitud de acceso a la información pública</t>
    </r>
    <r>
      <rPr>
        <sz val="16"/>
        <rFont val="Century Gothic"/>
        <family val="2"/>
      </rPr>
      <t xml:space="preserve">
Busca medir la gestión de solicitudes de datos realizadas por los ciudadanos a la institución. Este proceso busca fomentar la transparencia y el derecho a la información.</t>
    </r>
  </si>
  <si>
    <t xml:space="preserve">Revisar solicitud y remitirla al área correspondiente;                                                   </t>
  </si>
  <si>
    <t>Gestionar solicitudes de información realizadas por los interesados.</t>
  </si>
  <si>
    <r>
      <rPr>
        <b/>
        <sz val="16"/>
        <rFont val="Century Gothic"/>
        <family val="2"/>
      </rPr>
      <t>% solicitudes atendidas</t>
    </r>
    <r>
      <rPr>
        <sz val="16"/>
        <rFont val="Century Gothic"/>
        <family val="2"/>
      </rPr>
      <t xml:space="preserve"> (número de solicitudes atendidas/ número total de solicitudes de información recibidas)*100</t>
    </r>
  </si>
  <si>
    <t>Oficina de Acceso a la Información Pública</t>
  </si>
  <si>
    <t xml:space="preserve">Dar seguimiento constante al área (vía correo, telefónica, Etc.); </t>
  </si>
  <si>
    <t xml:space="preserve">Revisar y depurar la respuesta enviada por el área correspondiente;                                                           </t>
  </si>
  <si>
    <r>
      <rPr>
        <b/>
        <sz val="16"/>
        <rFont val="Century Gothic"/>
        <family val="2"/>
      </rPr>
      <t>Tiempo de respuesta de solicitudes de información</t>
    </r>
    <r>
      <rPr>
        <sz val="16"/>
        <rFont val="Century Gothic"/>
        <family val="2"/>
      </rPr>
      <t xml:space="preserve"> (suma de tiempos de respuesta para todas las solicitudes/número total de solicitudes de información)</t>
    </r>
  </si>
  <si>
    <t xml:space="preserve">15 dias </t>
  </si>
  <si>
    <t>Preparar la respuesta y luego enviarla por la vía que corresponda.</t>
  </si>
  <si>
    <t>P26-DES-000-AIP-002</t>
  </si>
  <si>
    <r>
      <rPr>
        <b/>
        <sz val="16"/>
        <rFont val="Century Gothic"/>
        <family val="2"/>
      </rPr>
      <t>Publicación de informaciones al subportal de transparencia de la DGA</t>
    </r>
    <r>
      <rPr>
        <sz val="16"/>
        <rFont val="Century Gothic"/>
        <family val="2"/>
      </rPr>
      <t xml:space="preserve">
Implica compartir datos relevantes de manera accesible. Este proceso contribuye a la transparencia al brindar a la comunidad acceso fácil y claro a información gubernamental.</t>
    </r>
  </si>
  <si>
    <t xml:space="preserve">Solicitar al área correspondiente los documentos que deben ser publicados periódicamente y dar el debido seguimiento;                                         </t>
  </si>
  <si>
    <t>Publicar de manera oportuna informaciones de DGA con la finalidad de cumplir con la ley de transparencia</t>
  </si>
  <si>
    <r>
      <rPr>
        <b/>
        <sz val="16"/>
        <rFont val="Century Gothic"/>
        <family val="2"/>
      </rPr>
      <t xml:space="preserve">Cantidad de publicaciones realizadas mensualmente en el subportal de transparencia. </t>
    </r>
    <r>
      <rPr>
        <sz val="16"/>
        <rFont val="Century Gothic"/>
        <family val="2"/>
      </rPr>
      <t>(sumatoria de publicaciones)</t>
    </r>
  </si>
  <si>
    <t xml:space="preserve">Revisar los documentos remitidos por las áreas y luego enviarlos a Mesa de Ayuda para su posterior publicación; </t>
  </si>
  <si>
    <t>Revisar que los documentos estén debidamente publicados.</t>
  </si>
  <si>
    <t>P26-DES-000-AIP-003</t>
  </si>
  <si>
    <r>
      <rPr>
        <b/>
        <sz val="16"/>
        <rFont val="Century Gothic"/>
        <family val="2"/>
      </rPr>
      <t>Gestión de denuncias, quejas, sugerencias y reclamaciones recibidas (Portal 311)</t>
    </r>
    <r>
      <rPr>
        <sz val="16"/>
        <rFont val="Century Gothic"/>
        <family val="2"/>
      </rPr>
      <t xml:space="preserve">
Involucra un proceso para recopilar, analizar y responder de manera eficiente a la retroalimentación de los ciudadanos. Este enfoque busca mejorar servicios y fortalecer la relación entre el público y las entidades gubernamentales.</t>
    </r>
  </si>
  <si>
    <t xml:space="preserve">Registrar la solicitud en la matriz control; Revisar queja, denuncia, reclamación o sugerencia y remitirla al área correspondiente;                                                                  </t>
  </si>
  <si>
    <r>
      <t xml:space="preserve"> %</t>
    </r>
    <r>
      <rPr>
        <b/>
        <sz val="16"/>
        <rFont val="Century Gothic"/>
        <family val="2"/>
      </rPr>
      <t xml:space="preserve"> de denuncias, quejas, reclamaciones, sugerencias procesadas</t>
    </r>
    <r>
      <rPr>
        <sz val="16"/>
        <rFont val="Century Gothic"/>
        <family val="2"/>
      </rPr>
      <t xml:space="preserve"> (número de denuncias, quejas, reclamaciones, sugerencias procesadas atendidas / número total de denuncias, quejas, reclamaciones, sugerencias recibidas)*100</t>
    </r>
  </si>
  <si>
    <t xml:space="preserve">Dar seguimiento constante al área (vía correo, telefónica, Etc.);                                             </t>
  </si>
  <si>
    <t xml:space="preserve">Revisar y depurar la respuesta enviada por el área correspondiente;                                                               </t>
  </si>
  <si>
    <r>
      <rPr>
        <b/>
        <sz val="16"/>
        <rFont val="Century Gothic"/>
        <family val="2"/>
      </rPr>
      <t xml:space="preserve">Tiempo de respuesta  de las denuncias, quejas, reclamaciones recibidas </t>
    </r>
    <r>
      <rPr>
        <sz val="16"/>
        <rFont val="Century Gothic"/>
        <family val="2"/>
      </rPr>
      <t xml:space="preserve"> (suma de tiempos de respuesta para todas las solicitudes/número total de solicitudes de información)</t>
    </r>
  </si>
  <si>
    <r>
      <rPr>
        <b/>
        <sz val="16"/>
        <rFont val="Century Gothic"/>
        <family val="2"/>
      </rPr>
      <t>Nivel de satisfacción de los ciudadanos</t>
    </r>
    <r>
      <rPr>
        <sz val="16"/>
        <rFont val="Century Gothic"/>
        <family val="2"/>
      </rPr>
      <t xml:space="preserve"> (Encuestas de satisfacción)</t>
    </r>
  </si>
  <si>
    <t>División de Donaciones</t>
  </si>
  <si>
    <t>P26-DES-000-DDN-001</t>
  </si>
  <si>
    <r>
      <rPr>
        <b/>
        <sz val="16"/>
        <rFont val="Century Gothic"/>
        <family val="2"/>
      </rPr>
      <t>Gestión de Donaciones</t>
    </r>
    <r>
      <rPr>
        <sz val="16"/>
        <rFont val="Century Gothic"/>
        <family val="2"/>
      </rPr>
      <t xml:space="preserve">
Conjunto de procesos y actividades destinadas a administrar de manera efectiva las donaciones que la institución entrega.</t>
    </r>
  </si>
  <si>
    <t>Definición de Criterios de Donación</t>
  </si>
  <si>
    <t>Hallazgos de ilícitos en las operaciones realizadas</t>
  </si>
  <si>
    <r>
      <rPr>
        <b/>
        <sz val="16"/>
        <rFont val="Century Gothic"/>
        <family val="2"/>
      </rPr>
      <t>Cantidad de donaciones realizados</t>
    </r>
    <r>
      <rPr>
        <sz val="16"/>
        <rFont val="Century Gothic"/>
        <family val="2"/>
      </rPr>
      <t xml:space="preserve"> (suma de los las donaciones)</t>
    </r>
  </si>
  <si>
    <t>Desarrollo de Alianzas, Logística, Distribución,  Registro y Seguimiento</t>
  </si>
  <si>
    <t>Registro, Seguimiento, Sensibilización y Comunicación</t>
  </si>
  <si>
    <t>Evaluación de Impacto, Retroalimentación y Mejora Continua</t>
  </si>
  <si>
    <t>P26-DES-000-DDN-002</t>
  </si>
  <si>
    <r>
      <rPr>
        <b/>
        <sz val="16"/>
        <rFont val="Century Gothic"/>
        <family val="2"/>
      </rPr>
      <t>Fundaciones con documentación completas en el departamento</t>
    </r>
    <r>
      <rPr>
        <sz val="16"/>
        <rFont val="Century Gothic"/>
        <family val="2"/>
      </rPr>
      <t xml:space="preserve">
Este proceso busca asegurar que contemos con fundaciones constituidas y documentas para fines de futuras donaciones.</t>
    </r>
  </si>
  <si>
    <t>Revisión, Actualización Documental, Monitoreo y Auditorías Internas</t>
  </si>
  <si>
    <t xml:space="preserve">Informe remitidos a la Gerencia de Estudios Económicos </t>
  </si>
  <si>
    <r>
      <rPr>
        <b/>
        <sz val="16"/>
        <rFont val="Century Gothic"/>
        <family val="2"/>
      </rPr>
      <t>Cantidad de fundaciones constituidas depuradas y aprobadas</t>
    </r>
    <r>
      <rPr>
        <sz val="16"/>
        <rFont val="Century Gothic"/>
        <family val="2"/>
      </rPr>
      <t xml:space="preserve"> (suma de fundaciones constituidas depuradas y aprobadas)</t>
    </r>
  </si>
  <si>
    <t>Colaboración con Entidades Gubernamentales</t>
  </si>
  <si>
    <t>Creación de Repositorio Centralizado, Alertas y Recordatorios Automatizados</t>
  </si>
  <si>
    <t>P26-DES-000-DDN-003</t>
  </si>
  <si>
    <r>
      <t xml:space="preserve">Reporte  Estadístico
</t>
    </r>
    <r>
      <rPr>
        <sz val="16"/>
        <color rgb="FF000000"/>
        <rFont val="Century Gothic"/>
        <family val="2"/>
      </rPr>
      <t xml:space="preserve">Que contenga número de donaciones realizadas, tipo, familias impactadas y precio de las mismas. de  por mes, nombres de los beneficiados, artículos donados </t>
    </r>
  </si>
  <si>
    <t>Monitoreo, Generación de Reportes Estadísticos y Presentación de Resultados Mensuales de Donaciones</t>
  </si>
  <si>
    <t>Presentar informes estadísticos mensuales de donaciones de manera puntual, garantizando la transparencia y facilitando el seguimiento de las actividades.</t>
  </si>
  <si>
    <r>
      <rPr>
        <b/>
        <sz val="16"/>
        <rFont val="Century Gothic"/>
        <family val="2"/>
      </rPr>
      <t>Cantidad de presentación de reportes</t>
    </r>
    <r>
      <rPr>
        <sz val="16"/>
        <rFont val="Century Gothic"/>
        <family val="2"/>
      </rPr>
      <t xml:space="preserve"> (suma de reportes presentados)</t>
    </r>
  </si>
  <si>
    <t>Validación de Datos con Beneficiarios, Revisión de Resultados con Equipos Responsable</t>
  </si>
  <si>
    <t>Auditorías Periódicas de la Información</t>
  </si>
  <si>
    <t>P26-DES-000-DDN-004</t>
  </si>
  <si>
    <r>
      <rPr>
        <b/>
        <sz val="16"/>
        <color rgb="FF000000"/>
        <rFont val="Century Gothic"/>
        <family val="2"/>
      </rPr>
      <t>Reporte de Evidencias</t>
    </r>
    <r>
      <rPr>
        <sz val="16"/>
        <color rgb="FF000000"/>
        <rFont val="Century Gothic"/>
        <family val="2"/>
      </rPr>
      <t xml:space="preserve">  
datos de la fundación beneficiada,  oficio firmado por el director solicitud de la donación, fotos del acto protocolar, de la entrega y de las evidencias de la distribución de las mismas.</t>
    </r>
  </si>
  <si>
    <t>Registro de Fotografías del Acto Protocolar y Documentación Fotográfica de la Entrega</t>
  </si>
  <si>
    <t xml:space="preserve">Informe de reporte de evidencias realizados y remitido </t>
  </si>
  <si>
    <r>
      <rPr>
        <b/>
        <sz val="16"/>
        <rFont val="Century Gothic"/>
        <family val="2"/>
      </rPr>
      <t xml:space="preserve">Cantidad de informe remitos  </t>
    </r>
    <r>
      <rPr>
        <sz val="16"/>
        <rFont val="Century Gothic"/>
        <family val="2"/>
      </rPr>
      <t>(suma de informes)</t>
    </r>
  </si>
  <si>
    <t>Verificación de Información con la Fundación</t>
  </si>
  <si>
    <t>Compilación de Documentación, Revisión y Firma del Informe</t>
  </si>
  <si>
    <t>Comisión de Ética e Integridad Gubernamental</t>
  </si>
  <si>
    <t>P26-DES-EIG-000-001</t>
  </si>
  <si>
    <r>
      <rPr>
        <b/>
        <sz val="16"/>
        <color theme="1"/>
        <rFont val="Century Gothic"/>
        <family val="2"/>
      </rPr>
      <t xml:space="preserve">Establecer una cultura de integridad en la institución
</t>
    </r>
    <r>
      <rPr>
        <sz val="16"/>
        <color theme="1"/>
        <rFont val="Century Gothic"/>
        <family val="2"/>
      </rPr>
      <t xml:space="preserve">Desarrollar programas, eventos y actividades lúdicas que promuevan la interiorización de los principios éticos y valores de integridad. </t>
    </r>
  </si>
  <si>
    <t>Sumarse a la campaña por la integridad de la DIGEIG, mediante la creación de campañas internas de sensibilización y promoción de los valores institucionales de integridad.</t>
  </si>
  <si>
    <t>Mejora la cultura organizacional mediante el fomento de un ambiente de trabajo ético y transparente.</t>
  </si>
  <si>
    <r>
      <rPr>
        <b/>
        <sz val="16"/>
        <color theme="1"/>
        <rFont val="Century Gothic"/>
        <family val="2"/>
      </rPr>
      <t xml:space="preserve">Cantidad de talleres realizados </t>
    </r>
    <r>
      <rPr>
        <sz val="16"/>
        <color theme="1"/>
        <rFont val="Century Gothic"/>
        <family val="2"/>
      </rPr>
      <t>(sumatoria de los talleres realizados)</t>
    </r>
  </si>
  <si>
    <t>Crear programa interno de formación para la integridad.</t>
  </si>
  <si>
    <r>
      <rPr>
        <b/>
        <sz val="16"/>
        <color theme="1"/>
        <rFont val="Century Gothic"/>
        <family val="2"/>
      </rPr>
      <t>Porcentaje de cumplimiento del plan de trabajo de las CIGCN y oficiales de integridad</t>
    </r>
    <r>
      <rPr>
        <sz val="16"/>
        <color theme="1"/>
        <rFont val="Century Gothic"/>
        <family val="2"/>
      </rPr>
      <t xml:space="preserve"> (cantidad de tareas realizadas/ cantidad de tareas programadas en la mesa de trabajo)*100</t>
    </r>
  </si>
  <si>
    <t>Completar  los compromisos asumidos en la mesa de trabajo del taller de  conformación para el plan de trabajo de las CIGCN y oficiales de integridad.</t>
  </si>
  <si>
    <t>P26-DES-EIG-000-002</t>
  </si>
  <si>
    <r>
      <t xml:space="preserve">Compromisos de la alta dirección por la integridad
</t>
    </r>
    <r>
      <rPr>
        <sz val="16"/>
        <color theme="1"/>
        <rFont val="Century Gothic"/>
        <family val="2"/>
      </rPr>
      <t>Crear la confianza y el clima de integridad que propicie los trabajos de la Comisión de Integridad Gubernamental y Cumplimiento Normativo (CIGCN), por la institucionalización del sistema de integridad y sus componentes.</t>
    </r>
  </si>
  <si>
    <t>Asistir a la MAE y equipos de alta gerencia en la suscripción, resolución sobre el compromiso estratégico de integridad y prevención de la corrupción, y en la adopción de las directrices de integridad para cargos de alto nivel y equipo de anta gerencia.</t>
  </si>
  <si>
    <t>Formaliza un enfoque estratégico hacia la integridad y la prevención de la corrupción en la organización y que la alta gerencia comprenda y adopte plenamente las directrices de integridad en sus funciones.</t>
  </si>
  <si>
    <r>
      <rPr>
        <b/>
        <sz val="16"/>
        <color theme="1"/>
        <rFont val="Century Gothic"/>
        <family val="2"/>
      </rPr>
      <t>Total de propuestas o recomendaciones relacionadas con la integridad y prevención de la corrupción</t>
    </r>
    <r>
      <rPr>
        <sz val="16"/>
        <color theme="1"/>
        <rFont val="Century Gothic"/>
        <family val="2"/>
      </rPr>
      <t xml:space="preserve"> (sumatoria de las propuestas o recomendaciones realizadas)</t>
    </r>
  </si>
  <si>
    <t>Desarrollar y auditar acto de lectura y firma de compromiso por la integridad de la MAE ante todos los servidores públicos, para velar que sea realizada conforme al debido proceso.</t>
  </si>
  <si>
    <r>
      <rPr>
        <b/>
        <sz val="16"/>
        <color theme="1"/>
        <rFont val="Century Gothic"/>
        <family val="2"/>
      </rPr>
      <t>Cantidad de reuniones trimestrales asistidas</t>
    </r>
    <r>
      <rPr>
        <sz val="16"/>
        <color theme="1"/>
        <rFont val="Century Gothic"/>
        <family val="2"/>
      </rPr>
      <t xml:space="preserve"> (Total de reuniones trimestrales asistidas)</t>
    </r>
  </si>
  <si>
    <t>Asistir a las reuniones trimestrales de coordinación en materia de integridad con la MAE.</t>
  </si>
  <si>
    <t>P26-DES-EIG-000-003</t>
  </si>
  <si>
    <r>
      <rPr>
        <b/>
        <sz val="16"/>
        <color theme="1"/>
        <rFont val="Century Gothic"/>
        <family val="2"/>
      </rPr>
      <t xml:space="preserve">Modelo de gestión de riesgos de corrupción
</t>
    </r>
    <r>
      <rPr>
        <sz val="16"/>
        <color theme="1"/>
        <rFont val="Century Gothic"/>
        <family val="2"/>
      </rPr>
      <t>Desarrollar procesos con la finalidad de implementar estrategias y actividades preventivas de planeación, identificación, evaluación, valoración, tratamiento, seguimiento, y difusión de los riesgos de corrupción en la administración pública.</t>
    </r>
  </si>
  <si>
    <t>Identificar los riesgos de corrupción</t>
  </si>
  <si>
    <t>Promueve una cultura organizacional orientada a la prevención y gestión de riesgos de corrupción.</t>
  </si>
  <si>
    <r>
      <rPr>
        <b/>
        <sz val="16"/>
        <color theme="1"/>
        <rFont val="Century Gothic"/>
        <family val="2"/>
      </rPr>
      <t>Número de riesgos identificados</t>
    </r>
    <r>
      <rPr>
        <sz val="16"/>
        <color theme="1"/>
        <rFont val="Century Gothic"/>
        <family val="2"/>
      </rPr>
      <t xml:space="preserve"> (número total de los riesgos identificados)</t>
    </r>
  </si>
  <si>
    <t>Evaluar  la implementación del modelo de gestión de riesgos de corrupción</t>
  </si>
  <si>
    <r>
      <rPr>
        <b/>
        <sz val="16"/>
        <color theme="1"/>
        <rFont val="Century Gothic"/>
        <family val="2"/>
      </rPr>
      <t>Evaluación a la Implementación del modelo de gestión de riesgos conductual.</t>
    </r>
    <r>
      <rPr>
        <sz val="16"/>
        <color theme="1"/>
        <rFont val="Century Gothic"/>
        <family val="2"/>
      </rPr>
      <t xml:space="preserve"> (cantidad de de informes de evaluación/matrices de riesgo conductuales de corrupción realizadas)*100</t>
    </r>
  </si>
  <si>
    <t>P26-DES-EIG-000-004</t>
  </si>
  <si>
    <r>
      <rPr>
        <b/>
        <sz val="16"/>
        <color theme="1"/>
        <rFont val="Century Gothic"/>
        <family val="2"/>
      </rPr>
      <t xml:space="preserve">Política Institucional de Integridad y Anticorrupción
</t>
    </r>
    <r>
      <rPr>
        <sz val="16"/>
        <color theme="1"/>
        <rFont val="Century Gothic"/>
        <family val="2"/>
      </rPr>
      <t>Establecer estándares conductuales de principios y valores éticos y de integridad para la prevención y mitigación de riesgos de conflictos de interés, soborno, incumplimiento normativo, y cualquier otra conducta que genera riesgos de corrupción en la administración.</t>
    </r>
  </si>
  <si>
    <t>Realizar talleres de inducción para la implementación del código de integridad y conducta, y para la implementación de la política de conflicto de interés,</t>
  </si>
  <si>
    <t>Garantiza que la política de conflicto de interés sea parte integral de la cultura organizacional. y establece un canal efectivo y accesible para que los ciudadanos presenten sus denuncias.</t>
  </si>
  <si>
    <r>
      <rPr>
        <b/>
        <sz val="16"/>
        <color theme="1"/>
        <rFont val="Century Gothic"/>
        <family val="2"/>
      </rPr>
      <t>Cantidad de talleres realizados</t>
    </r>
    <r>
      <rPr>
        <sz val="16"/>
        <color theme="1"/>
        <rFont val="Century Gothic"/>
        <family val="2"/>
      </rPr>
      <t xml:space="preserve"> (sumatoria de los talleres realizados)</t>
    </r>
  </si>
  <si>
    <t>Realizar taller de inducción para la implementación de la resolución que regula el buzón físico de denuncias ciudadana gestionado por la CIGCN y OIG.</t>
  </si>
  <si>
    <t>Lanzar las políticas de conflicto de interés, y del buzón físico de denuncia ciudadana.</t>
  </si>
  <si>
    <r>
      <rPr>
        <b/>
        <sz val="16"/>
        <color theme="1"/>
        <rFont val="Century Gothic"/>
        <family val="2"/>
      </rPr>
      <t>Cantidad de campañas de socialización y sensibilización  realizada</t>
    </r>
    <r>
      <rPr>
        <sz val="16"/>
        <color theme="1"/>
        <rFont val="Century Gothic"/>
        <family val="2"/>
      </rPr>
      <t>s (sumatoria de campañas de socialización y sensibilización  realizadas)</t>
    </r>
  </si>
  <si>
    <t>Socializar permanentemente sobre la política de conflicto de interés, sobre la resolución del buzón físico de denuncias ciudadana.</t>
  </si>
  <si>
    <t>Supervisoría General Militar</t>
  </si>
  <si>
    <t>P26-DES-000-DSM-001</t>
  </si>
  <si>
    <r>
      <t xml:space="preserve">Aletas, búsqueda y hallazgos de ilícitos.
</t>
    </r>
    <r>
      <rPr>
        <sz val="16"/>
        <color rgb="FF000000"/>
        <rFont val="Century Gothic"/>
        <family val="2"/>
      </rPr>
      <t>Acciones operacionales productos de las informaciones de inteligencia  y de las planificaciones de trabajos</t>
    </r>
    <r>
      <rPr>
        <b/>
        <sz val="16"/>
        <color rgb="FF000000"/>
        <rFont val="Century Gothic"/>
        <family val="2"/>
      </rPr>
      <t>.</t>
    </r>
  </si>
  <si>
    <t>Recopilación de Inteligencia, Análisis de Datos</t>
  </si>
  <si>
    <t>hallazgos de ilícitos en las operaciones realizadas</t>
  </si>
  <si>
    <r>
      <rPr>
        <b/>
        <sz val="16"/>
        <rFont val="Century Gothic"/>
        <family val="2"/>
      </rPr>
      <t>Cantidad de hallazgos encontrados</t>
    </r>
    <r>
      <rPr>
        <sz val="16"/>
        <rFont val="Century Gothic"/>
        <family val="2"/>
      </rPr>
      <t xml:space="preserve"> (suma de los hallazgos encontrados en los operativos)</t>
    </r>
  </si>
  <si>
    <t>Supervisaría General de Seguridad</t>
  </si>
  <si>
    <t>Subdirección Operativa y Gerencia de Inteligencia</t>
  </si>
  <si>
    <t>Presupuesto de la SGS, DGA.</t>
  </si>
  <si>
    <t>Planificación  y Realización de Operaciones Encuadraras</t>
  </si>
  <si>
    <t>Comunicación, Divulgación Evaluación y Mejora Continua</t>
  </si>
  <si>
    <t>Tecnología y Equipamiento, Gestión de Recursos y Presupuesto</t>
  </si>
  <si>
    <t>P26-DES-000-DSM-002</t>
  </si>
  <si>
    <r>
      <t xml:space="preserve">Informe por ilícitos 
</t>
    </r>
    <r>
      <rPr>
        <sz val="16"/>
        <color rgb="FF000000"/>
        <rFont val="Century Gothic"/>
        <family val="2"/>
      </rPr>
      <t>informes remitidos a la Gerencia de Estudios Económicos a los fines de informar los ilícitos incautados en zona primaria</t>
    </r>
  </si>
  <si>
    <t>Registro de Ilícitos, Análisis de Datos</t>
  </si>
  <si>
    <t xml:space="preserve">informe remitidos a la Gerencia de Estudios Económicos </t>
  </si>
  <si>
    <r>
      <rPr>
        <b/>
        <sz val="16"/>
        <rFont val="Century Gothic"/>
        <family val="2"/>
      </rPr>
      <t>Cantidad de reportes o informes remitidos</t>
    </r>
    <r>
      <rPr>
        <sz val="16"/>
        <rFont val="Century Gothic"/>
        <family val="2"/>
      </rPr>
      <t xml:space="preserve"> (suma de informes remitidos)</t>
    </r>
  </si>
  <si>
    <t>Informe Estándar semanales</t>
  </si>
  <si>
    <t xml:space="preserve">Evaluación de Riesgos, Coordinación Interna </t>
  </si>
  <si>
    <t>`</t>
  </si>
  <si>
    <t>P25-SAF-GAD-DSB</t>
  </si>
  <si>
    <t>P25-SAF-GAD-DTA</t>
  </si>
  <si>
    <t>Departamento de Almacén y Suministro</t>
  </si>
  <si>
    <t>P25-SAF-GAD-AYS</t>
  </si>
  <si>
    <t>Departamento de Compras y Contrataciones</t>
  </si>
  <si>
    <t>P25-SAF-GAD-DCM</t>
  </si>
  <si>
    <t>P25-SAF-GAD-DIM</t>
  </si>
  <si>
    <t>P25-SAF-GAD</t>
  </si>
  <si>
    <t>P25-SAF-GFI-DCC</t>
  </si>
  <si>
    <t>P25-SAF-GFI-DEP</t>
  </si>
  <si>
    <t>P25-SAF-GFI-DNM</t>
  </si>
  <si>
    <t>P25-SAF-GFI-DCN</t>
  </si>
  <si>
    <t>P25-SAF-GFI-DCO</t>
  </si>
  <si>
    <t>P25-SAF-GFI-DTS</t>
  </si>
  <si>
    <t>P25-SAF-GFI</t>
  </si>
  <si>
    <t>P25-SAF</t>
  </si>
  <si>
    <t>Departamento de Gestión de Planificación TI</t>
  </si>
  <si>
    <t>P25-STI-000-DPT</t>
  </si>
  <si>
    <t>P25-STI-000-DGP</t>
  </si>
  <si>
    <t xml:space="preserve">Departamento de Tecnologías Estratégicas </t>
  </si>
  <si>
    <t>P25-STI-000-DTE</t>
  </si>
  <si>
    <t>Departamento de Centro de Servicios TI</t>
  </si>
  <si>
    <t>P25-STI-000-DCS</t>
  </si>
  <si>
    <t>Gerencia de Seguridad de la Información</t>
  </si>
  <si>
    <t>P25-STI-GSE</t>
  </si>
  <si>
    <t>Gerencia de Sistemas de Información</t>
  </si>
  <si>
    <t>P25-STI-GSI</t>
  </si>
  <si>
    <t>Gerencia de Infraestructura</t>
  </si>
  <si>
    <t>P25-STI-GIE</t>
  </si>
  <si>
    <t>SUBDIRECCIÓN DE TECNOLOGÍA DE LA INFORMACIÓN Y COMUNICACIONES</t>
  </si>
  <si>
    <t>P25-STI</t>
  </si>
  <si>
    <t>P25-SFI-GFE-DMI</t>
  </si>
  <si>
    <t>P25-SFI-GFE-DHI</t>
  </si>
  <si>
    <t>P25-SFI-GRA-CAR</t>
  </si>
  <si>
    <t>Departamento de Planificación de Fiscalización</t>
  </si>
  <si>
    <t>P25-SFI-GRA-DPF</t>
  </si>
  <si>
    <t>P25-SFI-GFC-DOF</t>
  </si>
  <si>
    <t>P25-SFI</t>
  </si>
  <si>
    <t>P25-SZF</t>
  </si>
  <si>
    <t>Departamento de Laboratorio de Aduanas</t>
  </si>
  <si>
    <t>P25-SDT-GVC-007</t>
  </si>
  <si>
    <t>P25-SDT-GVC-006</t>
  </si>
  <si>
    <t>P25-SDT-GVC-005</t>
  </si>
  <si>
    <t>Departamento de Aduanas Verdes</t>
  </si>
  <si>
    <t>P25-SDT-GVC-004</t>
  </si>
  <si>
    <t>P25-SDT-GVC-003</t>
  </si>
  <si>
    <t>P25-SDT-GVC-002</t>
  </si>
  <si>
    <t>P25-SDT-GVC-001</t>
  </si>
  <si>
    <t>Gerencia de Ventanilla Única de Comercio Exterior</t>
  </si>
  <si>
    <t>P25-SDT-GVC</t>
  </si>
  <si>
    <t>P25-SDT-GTA</t>
  </si>
  <si>
    <t>P25-SDT</t>
  </si>
  <si>
    <t>P25-SDO-000-DTR</t>
  </si>
  <si>
    <t>Departamento de Aduanas Terrestres</t>
  </si>
  <si>
    <t>P25-SDO-000-DAF</t>
  </si>
  <si>
    <t>P25-SDO-000-DAE</t>
  </si>
  <si>
    <t>P25-SDO-000-DAM</t>
  </si>
  <si>
    <t>P25-SDO-000-DCE</t>
  </si>
  <si>
    <t>P25-SDO-000-AST</t>
  </si>
  <si>
    <t>P25-SDO-000-DAT</t>
  </si>
  <si>
    <t>P25-SDO-GSC</t>
  </si>
  <si>
    <t>Gerencia Logística</t>
  </si>
  <si>
    <t>P25-SDO-GLO</t>
  </si>
  <si>
    <t>P25-SDO</t>
  </si>
  <si>
    <t>P25-DES-000-EIG</t>
  </si>
  <si>
    <t>P25-DES-000-CNF</t>
  </si>
  <si>
    <t>Supervisoría General de Seguridad Militar</t>
  </si>
  <si>
    <t>P25-DES-000-DSM</t>
  </si>
  <si>
    <t>Departamento de Donaciones</t>
  </si>
  <si>
    <t>P25-DES-000-DDN</t>
  </si>
  <si>
    <t>P25-DES-000-OAI</t>
  </si>
  <si>
    <t>P25-DES-GIA</t>
  </si>
  <si>
    <t>P25-DES-GAI</t>
  </si>
  <si>
    <t>P25-DES-GLG</t>
  </si>
  <si>
    <t>P25-DES-GCO</t>
  </si>
  <si>
    <t>P25-DES-GEA</t>
  </si>
  <si>
    <t>Gerencia de Planificación</t>
  </si>
  <si>
    <t>P25-DES-GPL</t>
  </si>
  <si>
    <t>P25-DES-GRH</t>
  </si>
  <si>
    <t>DESPACHO DEL DIRECTOR GENERAL</t>
  </si>
  <si>
    <t>P25-DES</t>
  </si>
  <si>
    <t xml:space="preserve">UNIDADES ORGANIZATIVAS </t>
  </si>
  <si>
    <t>SIGLAS</t>
  </si>
  <si>
    <t>HOJA</t>
  </si>
  <si>
    <t xml:space="preserve">ÍNDICE DE CONTENIDO </t>
  </si>
  <si>
    <t>PLAN OPERATIVO ANUAL</t>
  </si>
  <si>
    <t>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</si>
</sst>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 #,##0_-;\-* #,##0_-;_-* &quot;-&quot;??_-;_-@_-"/>
    <numFmt numFmtId="166" formatCode="&quot;$&quot;#,##0.00"/>
    <numFmt numFmtId="167" formatCode="0.0%"/>
    <numFmt numFmtId="168" formatCode="&quot;$&quot;#,##0.00;[Red]\-&quot;$&quot;#,##0.00"/>
    <numFmt numFmtId="169" formatCode="_(* #,##0_);_(* \(#,##0\);_(* &quot;-&quot;??_);_(@_)"/>
  </numFmts>
  <fonts count="33" x14ac:knownFonts="1">
    <font>
      <sz val="11"/>
      <color theme="1"/>
      <name val="Calibri"/>
      <family val="2"/>
      <scheme val="minor"/>
    </font>
    <font>
      <sz val="11"/>
      <color theme="1"/>
      <name val="Century Gothic"/>
      <family val="2"/>
    </font>
    <font>
      <sz val="9.5"/>
      <color theme="1"/>
      <name val="Century Gothic"/>
      <family val="2"/>
    </font>
    <font>
      <sz val="18"/>
      <color theme="2" tint="-0.499984740745262"/>
      <name val="Century Gothic"/>
      <family val="2"/>
    </font>
    <font>
      <sz val="11"/>
      <color theme="1"/>
      <name val="Calibri"/>
      <family val="2"/>
      <scheme val="minor"/>
    </font>
    <font>
      <sz val="16"/>
      <color theme="1"/>
      <name val="Century Gothic"/>
      <family val="2"/>
    </font>
    <font>
      <b/>
      <sz val="16"/>
      <color theme="1"/>
      <name val="Century Gothic"/>
      <family val="2"/>
    </font>
    <font>
      <sz val="16"/>
      <color theme="1"/>
      <name val="Calibri"/>
      <family val="2"/>
      <scheme val="minor"/>
    </font>
    <font>
      <sz val="16"/>
      <name val="Century Gothic"/>
      <family val="2"/>
    </font>
    <font>
      <sz val="10"/>
      <name val="Arial"/>
      <family val="2"/>
    </font>
    <font>
      <b/>
      <sz val="16"/>
      <color rgb="FF000000"/>
      <name val="Century Gothic"/>
      <family val="2"/>
    </font>
    <font>
      <sz val="16"/>
      <color theme="0"/>
      <name val="Century Gothic"/>
      <family val="2"/>
    </font>
    <font>
      <b/>
      <sz val="16"/>
      <color theme="0"/>
      <name val="Century Gothic"/>
      <family val="2"/>
    </font>
    <font>
      <sz val="16"/>
      <color rgb="FF000000"/>
      <name val="Century Gothic"/>
      <family val="2"/>
    </font>
    <font>
      <b/>
      <sz val="16"/>
      <name val="Century Gothic"/>
      <family val="2"/>
    </font>
    <font>
      <sz val="16"/>
      <color rgb="FF000000"/>
      <name val="Century Gothic"/>
      <family val="2"/>
    </font>
    <font>
      <sz val="16"/>
      <name val="Century Gothic"/>
      <family val="2"/>
    </font>
    <font>
      <sz val="16"/>
      <color rgb="FFFF0000"/>
      <name val="Century Gothic"/>
      <family val="2"/>
    </font>
    <font>
      <b/>
      <sz val="11"/>
      <color theme="0"/>
      <name val="Calibri"/>
      <family val="2"/>
      <scheme val="minor"/>
    </font>
    <font>
      <sz val="11"/>
      <color rgb="FFFF0000"/>
      <name val="Calibri"/>
      <family val="2"/>
      <scheme val="minor"/>
    </font>
    <font>
      <b/>
      <sz val="16"/>
      <color rgb="FFFF0000"/>
      <name val="Century Gothic"/>
      <family val="2"/>
    </font>
    <font>
      <sz val="10"/>
      <color rgb="FF000000"/>
      <name val="Century Gothic"/>
      <family val="2"/>
    </font>
    <font>
      <sz val="16"/>
      <color theme="4"/>
      <name val="Century Gothic"/>
      <family val="2"/>
    </font>
    <font>
      <sz val="15.5"/>
      <name val="Century Gothic"/>
      <family val="2"/>
    </font>
    <font>
      <b/>
      <sz val="9"/>
      <color indexed="81"/>
      <name val="Tahoma"/>
      <family val="2"/>
    </font>
    <font>
      <sz val="9"/>
      <color indexed="81"/>
      <name val="Tahoma"/>
      <family val="2"/>
    </font>
    <font>
      <i/>
      <sz val="16"/>
      <color theme="1"/>
      <name val="Century Gothic"/>
      <family val="2"/>
    </font>
    <font>
      <b/>
      <sz val="18"/>
      <color theme="1"/>
      <name val="Century Gothic"/>
      <family val="2"/>
    </font>
    <font>
      <sz val="18"/>
      <color theme="1"/>
      <name val="Century Gothic"/>
      <family val="2"/>
    </font>
    <font>
      <sz val="18"/>
      <name val="Century Gothic"/>
      <family val="2"/>
    </font>
    <font>
      <sz val="26"/>
      <color theme="0"/>
      <name val="Century Gothic"/>
      <family val="2"/>
    </font>
    <font>
      <b/>
      <sz val="11"/>
      <color theme="3" tint="-0.249977111117893"/>
      <name val="Century Gothic"/>
      <family val="2"/>
    </font>
    <font>
      <b/>
      <sz val="11"/>
      <color theme="0"/>
      <name val="Century Gothic"/>
      <family val="2"/>
    </font>
  </fonts>
  <fills count="12">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0"/>
        <bgColor indexed="64"/>
      </patternFill>
    </fill>
    <fill>
      <patternFill patternType="solid">
        <fgColor rgb="FFFFFFFF"/>
        <bgColor rgb="FF000000"/>
      </patternFill>
    </fill>
    <fill>
      <patternFill patternType="solid">
        <fgColor rgb="FFF2F2F2"/>
        <bgColor rgb="FF000000"/>
      </patternFill>
    </fill>
    <fill>
      <patternFill patternType="solid">
        <fgColor theme="0"/>
        <bgColor rgb="FF000000"/>
      </patternFill>
    </fill>
    <fill>
      <patternFill patternType="solid">
        <fgColor theme="0" tint="-4.9989318521683403E-2"/>
        <bgColor rgb="FF000000"/>
      </patternFill>
    </fill>
    <fill>
      <patternFill patternType="solid">
        <fgColor theme="8" tint="0.79998168889431442"/>
        <bgColor indexed="64"/>
      </patternFill>
    </fill>
    <fill>
      <patternFill patternType="solid">
        <fgColor rgb="FF00B0F0"/>
        <bgColor indexed="64"/>
      </patternFill>
    </fill>
  </fills>
  <borders count="52">
    <border>
      <left/>
      <right/>
      <top/>
      <bottom/>
      <diagonal/>
    </border>
    <border>
      <left style="medium">
        <color theme="3" tint="0.39997558519241921"/>
      </left>
      <right/>
      <top style="medium">
        <color theme="3" tint="0.39997558519241921"/>
      </top>
      <bottom/>
      <diagonal/>
    </border>
    <border>
      <left style="medium">
        <color theme="3" tint="0.39997558519241921"/>
      </left>
      <right/>
      <top/>
      <bottom style="medium">
        <color theme="3" tint="0.39997558519241921"/>
      </bottom>
      <diagonal/>
    </border>
    <border>
      <left/>
      <right/>
      <top/>
      <bottom style="medium">
        <color theme="3" tint="0.39997558519241921"/>
      </bottom>
      <diagonal/>
    </border>
    <border>
      <left/>
      <right style="medium">
        <color theme="3" tint="0.39997558519241921"/>
      </right>
      <top/>
      <bottom style="medium">
        <color theme="3" tint="0.39997558519241921"/>
      </bottom>
      <diagonal/>
    </border>
    <border>
      <left style="medium">
        <color theme="3" tint="0.39997558519241921"/>
      </left>
      <right/>
      <top style="medium">
        <color theme="3" tint="0.39997558519241921"/>
      </top>
      <bottom style="medium">
        <color theme="3" tint="0.39997558519241921"/>
      </bottom>
      <diagonal/>
    </border>
    <border>
      <left/>
      <right/>
      <top style="medium">
        <color theme="3" tint="0.39997558519241921"/>
      </top>
      <bottom style="medium">
        <color theme="3" tint="0.39997558519241921"/>
      </bottom>
      <diagonal/>
    </border>
    <border>
      <left/>
      <right style="medium">
        <color theme="3" tint="0.39997558519241921"/>
      </right>
      <top style="medium">
        <color theme="3" tint="0.39997558519241921"/>
      </top>
      <bottom style="medium">
        <color theme="3" tint="0.39997558519241921"/>
      </bottom>
      <diagonal/>
    </border>
    <border>
      <left style="medium">
        <color theme="3" tint="-0.499984740745262"/>
      </left>
      <right style="thin">
        <color theme="3" tint="-0.499984740745262"/>
      </right>
      <top style="medium">
        <color theme="3" tint="-0.499984740745262"/>
      </top>
      <bottom style="medium">
        <color theme="3" tint="-0.499984740745262"/>
      </bottom>
      <diagonal/>
    </border>
    <border>
      <left style="thin">
        <color theme="3" tint="-0.499984740745262"/>
      </left>
      <right style="thin">
        <color theme="3" tint="-0.499984740745262"/>
      </right>
      <top style="medium">
        <color theme="3" tint="-0.499984740745262"/>
      </top>
      <bottom style="medium">
        <color theme="3" tint="-0.499984740745262"/>
      </bottom>
      <diagonal/>
    </border>
    <border>
      <left style="thin">
        <color theme="3" tint="-0.499984740745262"/>
      </left>
      <right style="medium">
        <color theme="3" tint="-0.499984740745262"/>
      </right>
      <top style="medium">
        <color theme="3" tint="-0.499984740745262"/>
      </top>
      <bottom style="medium">
        <color theme="3" tint="-0.499984740745262"/>
      </bottom>
      <diagonal/>
    </border>
    <border>
      <left style="medium">
        <color theme="3" tint="-0.499984740745262"/>
      </left>
      <right/>
      <top style="medium">
        <color theme="3" tint="-0.499984740745262"/>
      </top>
      <bottom style="thin">
        <color theme="3" tint="-0.499984740745262"/>
      </bottom>
      <diagonal/>
    </border>
    <border>
      <left/>
      <right style="medium">
        <color theme="3" tint="-0.499984740745262"/>
      </right>
      <top style="medium">
        <color theme="3" tint="-0.499984740745262"/>
      </top>
      <bottom style="thin">
        <color theme="3" tint="-0.499984740745262"/>
      </bottom>
      <diagonal/>
    </border>
    <border>
      <left style="medium">
        <color theme="3" tint="-0.499984740745262"/>
      </left>
      <right style="medium">
        <color theme="3" tint="-0.499984740745262"/>
      </right>
      <top style="medium">
        <color theme="3" tint="-0.499984740745262"/>
      </top>
      <bottom style="thin">
        <color theme="3" tint="-0.499984740745262"/>
      </bottom>
      <diagonal/>
    </border>
    <border>
      <left/>
      <right/>
      <top style="medium">
        <color theme="3" tint="-0.499984740745262"/>
      </top>
      <bottom style="thin">
        <color theme="3" tint="-0.499984740745262"/>
      </bottom>
      <diagonal/>
    </border>
    <border>
      <left style="thin">
        <color indexed="64"/>
      </left>
      <right style="thin">
        <color indexed="64"/>
      </right>
      <top style="thin">
        <color indexed="64"/>
      </top>
      <bottom style="thin">
        <color indexed="64"/>
      </bottom>
      <diagonal/>
    </border>
    <border>
      <left style="medium">
        <color theme="3" tint="-0.499984740745262"/>
      </left>
      <right style="medium">
        <color theme="3" tint="-0.499984740745262"/>
      </right>
      <top style="thin">
        <color theme="3" tint="-0.499984740745262"/>
      </top>
      <bottom/>
      <diagonal/>
    </border>
    <border>
      <left style="thin">
        <color theme="3" tint="-0.499984740745262"/>
      </left>
      <right style="medium">
        <color theme="3" tint="-0.499984740745262"/>
      </right>
      <top style="thin">
        <color theme="3" tint="-0.499984740745262"/>
      </top>
      <bottom/>
      <diagonal/>
    </border>
    <border>
      <left style="medium">
        <color theme="3" tint="-0.499984740745262"/>
      </left>
      <right style="thin">
        <color theme="3" tint="-0.499984740745262"/>
      </right>
      <top style="thin">
        <color theme="3" tint="-0.499984740745262"/>
      </top>
      <bottom/>
      <diagonal/>
    </border>
    <border>
      <left/>
      <right/>
      <top style="thin">
        <color theme="3" tint="-0.499984740745262"/>
      </top>
      <bottom/>
      <diagonal/>
    </border>
    <border>
      <left style="thin">
        <color theme="3" tint="-0.499984740745262"/>
      </left>
      <right/>
      <top style="thin">
        <color theme="3" tint="-0.499984740745262"/>
      </top>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top style="medium">
        <color theme="3" tint="-0.499984740745262"/>
      </top>
      <bottom style="medium">
        <color theme="3" tint="-0.4999847407452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theme="3" tint="-0.499984740745262"/>
      </top>
      <bottom/>
      <diagonal/>
    </border>
    <border>
      <left style="thin">
        <color theme="3" tint="-0.499984740745262"/>
      </left>
      <right/>
      <top/>
      <bottom style="thin">
        <color theme="3" tint="-0.499984740745262"/>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style="thin">
        <color rgb="FF000000"/>
      </bottom>
      <diagonal/>
    </border>
    <border>
      <left style="thin">
        <color theme="3" tint="-0.499984740745262"/>
      </left>
      <right style="thin">
        <color theme="3" tint="-0.499984740745262"/>
      </right>
      <top/>
      <bottom style="thin">
        <color theme="3" tint="-0.499984740745262"/>
      </bottom>
      <diagonal/>
    </border>
    <border>
      <left/>
      <right style="thin">
        <color theme="3" tint="-0.499984740745262"/>
      </right>
      <top/>
      <bottom style="thin">
        <color theme="3" tint="-0.499984740745262"/>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theme="3" tint="-0.499984740745262"/>
      </top>
      <bottom/>
      <diagonal/>
    </border>
    <border>
      <left style="medium">
        <color theme="3" tint="-0.499984740745262"/>
      </left>
      <right style="medium">
        <color theme="3" tint="-0.499984740745262"/>
      </right>
      <top style="thin">
        <color theme="3" tint="-0.499984740745262"/>
      </top>
      <bottom style="medium">
        <color theme="3" tint="-0.499984740745262"/>
      </bottom>
      <diagonal/>
    </border>
    <border>
      <left/>
      <right/>
      <top style="thin">
        <color theme="3" tint="-0.499984740745262"/>
      </top>
      <bottom style="medium">
        <color theme="3" tint="-0.499984740745262"/>
      </bottom>
      <diagonal/>
    </border>
    <border>
      <left style="thin">
        <color theme="3" tint="-0.499984740745262"/>
      </left>
      <right style="medium">
        <color theme="3" tint="-0.499984740745262"/>
      </right>
      <top style="thin">
        <color theme="3" tint="-0.499984740745262"/>
      </top>
      <bottom style="medium">
        <color theme="3" tint="-0.499984740745262"/>
      </bottom>
      <diagonal/>
    </border>
    <border>
      <left style="medium">
        <color theme="3" tint="-0.499984740745262"/>
      </left>
      <right style="thin">
        <color theme="3" tint="-0.499984740745262"/>
      </right>
      <top style="thin">
        <color theme="3" tint="-0.499984740745262"/>
      </top>
      <bottom style="medium">
        <color theme="3" tint="-0.499984740745262"/>
      </bottom>
      <diagonal/>
    </border>
    <border>
      <left style="thin">
        <color theme="3" tint="-0.499984740745262"/>
      </left>
      <right/>
      <top style="thin">
        <color theme="3" tint="-0.499984740745262"/>
      </top>
      <bottom style="medium">
        <color theme="3" tint="-0.499984740745262"/>
      </bottom>
      <diagonal/>
    </border>
    <border>
      <left style="thin">
        <color theme="3" tint="-0.499984740745262"/>
      </left>
      <right style="thin">
        <color theme="3" tint="-0.499984740745262"/>
      </right>
      <top style="thin">
        <color theme="3" tint="-0.499984740745262"/>
      </top>
      <bottom style="medium">
        <color theme="3" tint="-0.499984740745262"/>
      </bottom>
      <diagonal/>
    </border>
    <border>
      <left/>
      <right style="thin">
        <color indexed="64"/>
      </right>
      <top style="thin">
        <color indexed="64"/>
      </top>
      <bottom style="thin">
        <color indexed="64"/>
      </bottom>
      <diagonal/>
    </border>
    <border>
      <left style="medium">
        <color theme="3" tint="-0.499984740745262"/>
      </left>
      <right/>
      <top style="medium">
        <color theme="3" tint="-0.499984740745262"/>
      </top>
      <bottom style="medium">
        <color theme="3" tint="-0.499984740745262"/>
      </bottom>
      <diagonal/>
    </border>
    <border>
      <left/>
      <right/>
      <top style="medium">
        <color theme="3" tint="-0.499984740745262"/>
      </top>
      <bottom style="medium">
        <color theme="3" tint="-0.499984740745262"/>
      </bottom>
      <diagonal/>
    </border>
    <border>
      <left/>
      <right style="thin">
        <color theme="3" tint="-0.499984740745262"/>
      </right>
      <top style="medium">
        <color theme="3" tint="-0.499984740745262"/>
      </top>
      <bottom style="medium">
        <color theme="3" tint="-0.499984740745262"/>
      </bottom>
      <diagonal/>
    </border>
    <border>
      <left/>
      <right style="medium">
        <color theme="3" tint="-0.499984740745262"/>
      </right>
      <top style="medium">
        <color theme="3" tint="-0.499984740745262"/>
      </top>
      <bottom style="medium">
        <color theme="3" tint="-0.499984740745262"/>
      </bottom>
      <diagonal/>
    </border>
  </borders>
  <cellStyleXfs count="6">
    <xf numFmtId="0" fontId="0" fillId="0" borderId="0"/>
    <xf numFmtId="9" fontId="4"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cellStyleXfs>
  <cellXfs count="839">
    <xf numFmtId="0" fontId="0" fillId="0" borderId="0" xfId="0"/>
    <xf numFmtId="0" fontId="2" fillId="0" borderId="0" xfId="0" applyFont="1" applyAlignment="1">
      <alignment horizontal="left" vertical="center" wrapText="1"/>
    </xf>
    <xf numFmtId="9" fontId="2" fillId="0" borderId="0" xfId="1" applyFont="1" applyAlignment="1">
      <alignment horizontal="center" vertical="center" wrapText="1"/>
    </xf>
    <xf numFmtId="0" fontId="2" fillId="0" borderId="0" xfId="0" applyFont="1" applyAlignment="1">
      <alignment vertical="center" wrapText="1"/>
    </xf>
    <xf numFmtId="0" fontId="5" fillId="0" borderId="0" xfId="0" applyFont="1" applyAlignment="1">
      <alignment horizontal="left" vertical="center" wrapText="1"/>
    </xf>
    <xf numFmtId="9" fontId="5" fillId="0" borderId="0" xfId="1" applyFont="1" applyAlignment="1">
      <alignment horizontal="center" vertical="center" wrapText="1"/>
    </xf>
    <xf numFmtId="0" fontId="8" fillId="3" borderId="15" xfId="2" applyNumberFormat="1" applyFont="1" applyFill="1" applyBorder="1" applyAlignment="1" applyProtection="1">
      <alignment vertical="center" wrapText="1"/>
      <protection hidden="1"/>
    </xf>
    <xf numFmtId="0" fontId="11" fillId="2" borderId="16" xfId="0" applyFont="1" applyFill="1" applyBorder="1" applyAlignment="1">
      <alignment horizontal="center" vertical="center" wrapText="1"/>
    </xf>
    <xf numFmtId="9" fontId="11" fillId="2" borderId="17" xfId="1" applyFont="1" applyFill="1" applyBorder="1" applyAlignment="1">
      <alignment horizontal="center" vertical="center" wrapText="1"/>
    </xf>
    <xf numFmtId="9" fontId="11" fillId="2" borderId="18" xfId="1" applyFont="1" applyFill="1" applyBorder="1" applyAlignment="1">
      <alignment horizontal="center" vertical="center" wrapText="1"/>
    </xf>
    <xf numFmtId="9" fontId="11" fillId="2" borderId="19" xfId="1"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8" fillId="0" borderId="15" xfId="2" applyNumberFormat="1" applyFont="1" applyFill="1" applyBorder="1" applyAlignment="1" applyProtection="1">
      <alignment vertical="center" wrapText="1"/>
      <protection hidden="1"/>
    </xf>
    <xf numFmtId="0" fontId="1" fillId="0" borderId="0" xfId="0" applyFont="1" applyAlignment="1">
      <alignment horizontal="left" vertical="center" wrapText="1"/>
    </xf>
    <xf numFmtId="0" fontId="6" fillId="0" borderId="0" xfId="0" applyFont="1" applyAlignment="1">
      <alignment horizontal="left" vertical="center" wrapText="1"/>
    </xf>
    <xf numFmtId="0" fontId="8" fillId="3" borderId="15" xfId="0" applyFont="1" applyFill="1" applyBorder="1" applyAlignment="1">
      <alignment vertical="center" wrapText="1"/>
    </xf>
    <xf numFmtId="0" fontId="5" fillId="0" borderId="0" xfId="0" applyFont="1" applyAlignment="1">
      <alignment vertical="center" wrapText="1"/>
    </xf>
    <xf numFmtId="0" fontId="0" fillId="0" borderId="0" xfId="0" applyAlignment="1">
      <alignment horizontal="center"/>
    </xf>
    <xf numFmtId="0" fontId="5" fillId="3" borderId="15" xfId="0" applyFont="1" applyFill="1" applyBorder="1" applyAlignment="1">
      <alignment horizontal="left" vertical="center" wrapText="1"/>
    </xf>
    <xf numFmtId="0" fontId="10" fillId="3" borderId="15" xfId="0" applyFont="1" applyFill="1" applyBorder="1" applyAlignment="1">
      <alignment vertical="center" wrapText="1"/>
    </xf>
    <xf numFmtId="0" fontId="5" fillId="3" borderId="15" xfId="0" applyFont="1" applyFill="1" applyBorder="1" applyAlignment="1">
      <alignment vertical="center" wrapText="1"/>
    </xf>
    <xf numFmtId="0" fontId="5" fillId="3" borderId="15" xfId="0" applyFont="1" applyFill="1" applyBorder="1" applyAlignment="1">
      <alignment horizontal="center" vertical="center" wrapText="1"/>
    </xf>
    <xf numFmtId="0" fontId="8" fillId="3" borderId="15" xfId="0" applyFont="1" applyFill="1" applyBorder="1" applyAlignment="1">
      <alignment horizontal="left" vertical="center" wrapText="1"/>
    </xf>
    <xf numFmtId="0" fontId="5" fillId="3" borderId="15" xfId="1" applyNumberFormat="1" applyFont="1" applyFill="1" applyBorder="1" applyAlignment="1">
      <alignment horizontal="center" vertical="center" wrapText="1"/>
    </xf>
    <xf numFmtId="0" fontId="8" fillId="3" borderId="15" xfId="2" applyNumberFormat="1" applyFont="1" applyFill="1" applyBorder="1" applyAlignment="1" applyProtection="1">
      <alignment horizontal="center" vertical="center" wrapText="1"/>
      <protection hidden="1"/>
    </xf>
    <xf numFmtId="0" fontId="5" fillId="0" borderId="0" xfId="0" applyFont="1" applyAlignment="1">
      <alignment horizontal="center" vertical="center" wrapText="1"/>
    </xf>
    <xf numFmtId="0" fontId="2" fillId="0" borderId="0" xfId="0" applyFont="1" applyAlignment="1">
      <alignment horizontal="center" vertical="center" wrapText="1"/>
    </xf>
    <xf numFmtId="0" fontId="8" fillId="0" borderId="15" xfId="2" applyNumberFormat="1" applyFont="1" applyFill="1" applyBorder="1" applyAlignment="1" applyProtection="1">
      <alignment horizontal="center" vertical="center" wrapText="1"/>
      <protection hidden="1"/>
    </xf>
    <xf numFmtId="9" fontId="8" fillId="0" borderId="15" xfId="2" applyNumberFormat="1" applyFont="1" applyFill="1" applyBorder="1" applyAlignment="1" applyProtection="1">
      <alignment horizontal="center" vertical="center" wrapText="1"/>
      <protection hidden="1"/>
    </xf>
    <xf numFmtId="9" fontId="5" fillId="0" borderId="15" xfId="1" applyFont="1" applyFill="1" applyBorder="1" applyAlignment="1">
      <alignment horizontal="center" vertical="center" wrapText="1"/>
    </xf>
    <xf numFmtId="4" fontId="8" fillId="3" borderId="15" xfId="2" applyNumberFormat="1" applyFont="1" applyFill="1" applyBorder="1" applyAlignment="1" applyProtection="1">
      <alignment horizontal="center" vertical="center" wrapText="1"/>
      <protection hidden="1"/>
    </xf>
    <xf numFmtId="4" fontId="5" fillId="3" borderId="15" xfId="1" applyNumberFormat="1" applyFont="1" applyFill="1" applyBorder="1" applyAlignment="1">
      <alignment horizontal="center" vertical="center" wrapText="1"/>
    </xf>
    <xf numFmtId="4" fontId="8" fillId="0" borderId="15" xfId="2" applyNumberFormat="1" applyFont="1" applyFill="1" applyBorder="1" applyAlignment="1" applyProtection="1">
      <alignment horizontal="center" vertical="center" wrapText="1"/>
      <protection hidden="1"/>
    </xf>
    <xf numFmtId="4" fontId="5" fillId="0" borderId="15" xfId="1" applyNumberFormat="1" applyFont="1" applyFill="1" applyBorder="1" applyAlignment="1">
      <alignment horizontal="center" vertical="center" wrapText="1"/>
    </xf>
    <xf numFmtId="9" fontId="8" fillId="0" borderId="15" xfId="1" applyFont="1" applyFill="1" applyBorder="1" applyAlignment="1" applyProtection="1">
      <alignment horizontal="center" vertical="center" wrapText="1"/>
      <protection hidden="1"/>
    </xf>
    <xf numFmtId="9" fontId="8" fillId="3" borderId="15" xfId="1" applyFont="1" applyFill="1" applyBorder="1" applyAlignment="1" applyProtection="1">
      <alignment horizontal="center" vertical="center" wrapText="1"/>
      <protection hidden="1"/>
    </xf>
    <xf numFmtId="9" fontId="5" fillId="3" borderId="15" xfId="1" applyFont="1" applyFill="1" applyBorder="1" applyAlignment="1">
      <alignment horizontal="center" vertical="center" wrapText="1"/>
    </xf>
    <xf numFmtId="3" fontId="8" fillId="0" borderId="15" xfId="2" applyNumberFormat="1" applyFont="1" applyFill="1" applyBorder="1" applyAlignment="1" applyProtection="1">
      <alignment horizontal="center" vertical="center" wrapText="1"/>
      <protection hidden="1"/>
    </xf>
    <xf numFmtId="0" fontId="5" fillId="0" borderId="15" xfId="0" applyFont="1" applyBorder="1" applyAlignment="1">
      <alignment horizontal="left" vertical="center" wrapText="1"/>
    </xf>
    <xf numFmtId="0" fontId="10" fillId="0" borderId="15" xfId="0" applyFont="1" applyBorder="1" applyAlignment="1">
      <alignment vertical="center" wrapText="1"/>
    </xf>
    <xf numFmtId="0" fontId="8" fillId="0" borderId="15" xfId="0" applyFont="1" applyBorder="1" applyAlignment="1">
      <alignment vertical="center" wrapText="1"/>
    </xf>
    <xf numFmtId="0" fontId="5" fillId="0" borderId="15" xfId="0" applyFont="1" applyBorder="1" applyAlignment="1">
      <alignment vertical="center" wrapText="1"/>
    </xf>
    <xf numFmtId="0" fontId="8" fillId="0" borderId="15" xfId="0" applyFont="1" applyBorder="1" applyAlignment="1">
      <alignment horizontal="left" vertical="center" wrapText="1"/>
    </xf>
    <xf numFmtId="0" fontId="5" fillId="0" borderId="15" xfId="0" applyFont="1" applyBorder="1" applyAlignment="1">
      <alignment horizontal="center" vertical="center" wrapText="1"/>
    </xf>
    <xf numFmtId="0" fontId="7" fillId="0" borderId="0" xfId="0" applyFont="1"/>
    <xf numFmtId="0" fontId="16" fillId="0" borderId="15" xfId="2" applyNumberFormat="1" applyFont="1" applyFill="1" applyBorder="1" applyAlignment="1" applyProtection="1">
      <alignment vertical="center" wrapText="1"/>
      <protection hidden="1"/>
    </xf>
    <xf numFmtId="0" fontId="14" fillId="0" borderId="15" xfId="0" applyFont="1" applyBorder="1" applyAlignment="1">
      <alignment vertical="center" wrapText="1"/>
    </xf>
    <xf numFmtId="2" fontId="15" fillId="0" borderId="15" xfId="2" applyNumberFormat="1" applyFont="1" applyFill="1" applyBorder="1" applyAlignment="1" applyProtection="1">
      <alignment vertical="center" wrapText="1"/>
      <protection hidden="1"/>
    </xf>
    <xf numFmtId="0" fontId="14" fillId="0" borderId="15" xfId="0" applyFont="1" applyBorder="1" applyAlignment="1">
      <alignment horizontal="left" vertical="center" wrapText="1"/>
    </xf>
    <xf numFmtId="0" fontId="15" fillId="0" borderId="15" xfId="2" applyNumberFormat="1" applyFont="1" applyFill="1" applyBorder="1" applyAlignment="1" applyProtection="1">
      <alignment vertical="center" wrapText="1"/>
      <protection hidden="1"/>
    </xf>
    <xf numFmtId="3" fontId="8" fillId="3" borderId="15" xfId="2" applyNumberFormat="1" applyFont="1" applyFill="1" applyBorder="1" applyAlignment="1" applyProtection="1">
      <alignment horizontal="center" vertical="center" wrapText="1"/>
      <protection hidden="1"/>
    </xf>
    <xf numFmtId="0" fontId="17" fillId="3" borderId="15" xfId="2" applyNumberFormat="1" applyFont="1" applyFill="1" applyBorder="1" applyAlignment="1" applyProtection="1">
      <alignment horizontal="center" vertical="center" wrapText="1"/>
      <protection hidden="1"/>
    </xf>
    <xf numFmtId="9" fontId="8" fillId="3" borderId="15" xfId="2" applyNumberFormat="1" applyFont="1" applyFill="1" applyBorder="1" applyAlignment="1" applyProtection="1">
      <alignment horizontal="center" vertical="center" wrapText="1"/>
      <protection hidden="1"/>
    </xf>
    <xf numFmtId="0" fontId="14" fillId="3" borderId="15" xfId="0" applyFont="1" applyFill="1" applyBorder="1" applyAlignment="1">
      <alignment horizontal="left" vertical="center" wrapText="1"/>
    </xf>
    <xf numFmtId="0" fontId="14" fillId="3" borderId="15" xfId="0" applyFont="1" applyFill="1" applyBorder="1" applyAlignment="1">
      <alignment vertical="center" wrapText="1"/>
    </xf>
    <xf numFmtId="0" fontId="16" fillId="0" borderId="15" xfId="0" applyFont="1" applyBorder="1" applyAlignment="1">
      <alignment vertical="center" wrapText="1"/>
    </xf>
    <xf numFmtId="0" fontId="16" fillId="3" borderId="15" xfId="0" applyFont="1" applyFill="1" applyBorder="1" applyAlignment="1">
      <alignment vertical="center" wrapText="1"/>
    </xf>
    <xf numFmtId="0" fontId="5" fillId="3" borderId="15" xfId="0" applyFont="1" applyFill="1" applyBorder="1" applyAlignment="1">
      <alignment horizontal="left" vertical="center" wrapText="1"/>
    </xf>
    <xf numFmtId="0" fontId="10" fillId="3" borderId="15" xfId="0" applyFont="1" applyFill="1" applyBorder="1" applyAlignment="1">
      <alignment vertical="center" wrapText="1"/>
    </xf>
    <xf numFmtId="0" fontId="8" fillId="3" borderId="15" xfId="0" applyFont="1" applyFill="1" applyBorder="1" applyAlignment="1">
      <alignment vertical="center" wrapText="1"/>
    </xf>
    <xf numFmtId="0" fontId="14" fillId="0" borderId="15" xfId="0" applyFont="1" applyBorder="1" applyAlignment="1">
      <alignment vertical="center" wrapText="1"/>
    </xf>
    <xf numFmtId="0" fontId="5" fillId="0" borderId="15" xfId="0" applyFont="1" applyBorder="1" applyAlignment="1">
      <alignment horizontal="left" vertical="center" wrapText="1"/>
    </xf>
    <xf numFmtId="0" fontId="14" fillId="3" borderId="15" xfId="0" applyFont="1" applyFill="1" applyBorder="1" applyAlignment="1">
      <alignment vertical="center" wrapText="1"/>
    </xf>
    <xf numFmtId="0" fontId="8" fillId="0" borderId="15" xfId="0" applyFont="1" applyBorder="1" applyAlignment="1">
      <alignmen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9" fontId="3" fillId="0" borderId="6" xfId="1" applyFont="1" applyBorder="1" applyAlignment="1">
      <alignment horizontal="center"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9" fontId="3" fillId="0" borderId="3" xfId="1" applyFont="1" applyBorder="1" applyAlignment="1">
      <alignment horizontal="center" vertical="center"/>
    </xf>
    <xf numFmtId="0" fontId="3" fillId="0" borderId="4" xfId="0" applyFont="1" applyBorder="1" applyAlignment="1">
      <alignment horizontal="left" vertical="center"/>
    </xf>
    <xf numFmtId="0" fontId="12" fillId="4" borderId="11" xfId="0" applyFont="1" applyFill="1" applyBorder="1" applyAlignment="1">
      <alignment horizontal="center" vertical="center" wrapText="1"/>
    </xf>
    <xf numFmtId="0" fontId="12" fillId="4" borderId="14" xfId="0" applyFont="1" applyFill="1" applyBorder="1" applyAlignment="1">
      <alignment horizontal="center" vertical="center" wrapText="1"/>
    </xf>
    <xf numFmtId="9" fontId="12" fillId="4" borderId="14" xfId="1" applyFont="1" applyFill="1" applyBorder="1" applyAlignment="1">
      <alignment horizontal="center" vertical="center" wrapText="1"/>
    </xf>
    <xf numFmtId="9" fontId="12" fillId="4" borderId="12" xfId="1" applyFont="1" applyFill="1" applyBorder="1" applyAlignment="1">
      <alignment horizontal="center" vertical="center" wrapText="1"/>
    </xf>
    <xf numFmtId="0" fontId="12" fillId="4" borderId="12" xfId="0" applyFont="1" applyFill="1" applyBorder="1" applyAlignment="1">
      <alignment horizontal="center" vertical="center" wrapText="1"/>
    </xf>
    <xf numFmtId="0" fontId="5" fillId="0" borderId="0" xfId="0" applyFont="1" applyAlignment="1">
      <alignment horizontal="center" vertical="center" wrapText="1"/>
    </xf>
    <xf numFmtId="0" fontId="10" fillId="0" borderId="15" xfId="0" applyFont="1" applyBorder="1" applyAlignment="1">
      <alignment vertical="center" wrapText="1"/>
    </xf>
    <xf numFmtId="0" fontId="8" fillId="0" borderId="15" xfId="2" applyNumberFormat="1" applyFont="1" applyFill="1" applyBorder="1" applyAlignment="1" applyProtection="1">
      <alignment vertical="center" wrapText="1"/>
      <protection hidden="1"/>
    </xf>
    <xf numFmtId="0" fontId="8" fillId="3" borderId="15" xfId="2" applyNumberFormat="1" applyFont="1" applyFill="1" applyBorder="1" applyAlignment="1" applyProtection="1">
      <alignment vertical="center" wrapText="1"/>
      <protection hidden="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8" fillId="0" borderId="15" xfId="0" applyFont="1" applyBorder="1" applyAlignment="1">
      <alignment horizontal="left" vertical="center" wrapText="1"/>
    </xf>
    <xf numFmtId="0" fontId="8" fillId="3" borderId="15" xfId="0" applyFont="1" applyFill="1" applyBorder="1" applyAlignment="1">
      <alignment horizontal="left" vertical="center" wrapText="1"/>
    </xf>
    <xf numFmtId="4" fontId="8" fillId="0" borderId="15" xfId="2" applyNumberFormat="1" applyFont="1" applyFill="1" applyBorder="1" applyAlignment="1" applyProtection="1">
      <alignment horizontal="center" vertical="center" wrapText="1"/>
      <protection hidden="1"/>
    </xf>
    <xf numFmtId="0" fontId="5" fillId="0" borderId="15" xfId="0" applyFont="1" applyBorder="1" applyAlignment="1">
      <alignment vertical="center" wrapText="1"/>
    </xf>
    <xf numFmtId="0" fontId="5" fillId="3" borderId="15" xfId="0" applyFont="1" applyFill="1" applyBorder="1" applyAlignment="1">
      <alignment vertical="center" wrapText="1"/>
    </xf>
    <xf numFmtId="0" fontId="17" fillId="3" borderId="15" xfId="2" applyNumberFormat="1" applyFont="1" applyFill="1" applyBorder="1" applyAlignment="1" applyProtection="1">
      <alignment horizontal="center" vertical="center" wrapText="1"/>
      <protection hidden="1"/>
    </xf>
    <xf numFmtId="0" fontId="16" fillId="3" borderId="23" xfId="0" applyFont="1" applyFill="1" applyBorder="1" applyAlignment="1">
      <alignment vertical="center" wrapText="1"/>
    </xf>
    <xf numFmtId="0" fontId="16" fillId="3" borderId="24" xfId="0" applyFont="1" applyFill="1" applyBorder="1" applyAlignment="1">
      <alignment vertical="center" wrapText="1"/>
    </xf>
    <xf numFmtId="4" fontId="8" fillId="3" borderId="15" xfId="2" applyNumberFormat="1" applyFont="1" applyFill="1" applyBorder="1" applyAlignment="1" applyProtection="1">
      <alignment horizontal="center" vertical="center" wrapText="1"/>
      <protection hidden="1"/>
    </xf>
    <xf numFmtId="0" fontId="1" fillId="0" borderId="0" xfId="0" applyFont="1" applyAlignment="1">
      <alignment horizontal="center" vertical="center" wrapText="1"/>
    </xf>
    <xf numFmtId="9" fontId="2" fillId="0" borderId="0" xfId="1" applyFont="1" applyFill="1" applyAlignment="1">
      <alignment horizontal="center" vertical="center" wrapText="1"/>
    </xf>
    <xf numFmtId="0" fontId="2" fillId="0" borderId="24" xfId="0" applyFont="1" applyBorder="1" applyAlignment="1">
      <alignment horizontal="center" vertical="center" wrapText="1"/>
    </xf>
    <xf numFmtId="0" fontId="5" fillId="0" borderId="24" xfId="0" applyFont="1" applyBorder="1" applyAlignment="1">
      <alignment horizontal="left" vertical="center" wrapText="1"/>
    </xf>
    <xf numFmtId="9" fontId="5" fillId="0" borderId="15" xfId="0" applyNumberFormat="1" applyFont="1" applyBorder="1" applyAlignment="1">
      <alignment horizontal="center" vertical="center"/>
    </xf>
    <xf numFmtId="9" fontId="5" fillId="0" borderId="15" xfId="0" applyNumberFormat="1" applyFont="1" applyBorder="1" applyAlignment="1">
      <alignment horizontal="center" vertical="center" wrapText="1"/>
    </xf>
    <xf numFmtId="0" fontId="8" fillId="0" borderId="25" xfId="0" applyFont="1" applyBorder="1" applyAlignment="1">
      <alignment vertical="center" wrapText="1"/>
    </xf>
    <xf numFmtId="0" fontId="8" fillId="0" borderId="24" xfId="0" applyFont="1" applyBorder="1" applyAlignment="1">
      <alignment horizontal="left" vertical="center" wrapText="1"/>
    </xf>
    <xf numFmtId="0" fontId="8" fillId="0" borderId="24" xfId="0" applyFont="1" applyBorder="1" applyAlignment="1">
      <alignment vertical="center" wrapText="1"/>
    </xf>
    <xf numFmtId="0" fontId="2" fillId="0" borderId="26" xfId="0" applyFont="1" applyBorder="1" applyAlignment="1">
      <alignment horizontal="center" vertical="center" wrapText="1"/>
    </xf>
    <xf numFmtId="0" fontId="5" fillId="0" borderId="26" xfId="0" applyFont="1" applyBorder="1" applyAlignment="1">
      <alignment horizontal="left" vertical="center" wrapText="1"/>
    </xf>
    <xf numFmtId="9" fontId="5" fillId="0" borderId="23" xfId="0" applyNumberFormat="1" applyFont="1" applyBorder="1" applyAlignment="1">
      <alignment horizontal="center" vertical="center" wrapText="1"/>
    </xf>
    <xf numFmtId="0" fontId="8" fillId="0" borderId="26" xfId="0" applyFont="1" applyBorder="1" applyAlignment="1">
      <alignment horizontal="left" vertical="center" wrapText="1"/>
    </xf>
    <xf numFmtId="0" fontId="8" fillId="0" borderId="26" xfId="0" applyFont="1" applyBorder="1" applyAlignment="1">
      <alignment vertical="center" wrapText="1"/>
    </xf>
    <xf numFmtId="0" fontId="5" fillId="0" borderId="15" xfId="1" applyNumberFormat="1" applyFont="1" applyFill="1" applyBorder="1" applyAlignment="1">
      <alignment horizontal="center" vertical="center"/>
    </xf>
    <xf numFmtId="0" fontId="5" fillId="0" borderId="15" xfId="1" applyNumberFormat="1" applyFont="1" applyFill="1" applyBorder="1" applyAlignment="1">
      <alignment horizontal="center" vertical="center" wrapText="1"/>
    </xf>
    <xf numFmtId="0" fontId="8" fillId="0" borderId="15" xfId="0" applyFont="1" applyBorder="1" applyAlignment="1">
      <alignment horizontal="center" vertical="center" wrapText="1"/>
    </xf>
    <xf numFmtId="0" fontId="5" fillId="0" borderId="24" xfId="0" applyFont="1" applyBorder="1" applyAlignment="1">
      <alignment vertical="center" wrapText="1"/>
    </xf>
    <xf numFmtId="0" fontId="2" fillId="0" borderId="23" xfId="0" applyFont="1" applyBorder="1" applyAlignment="1">
      <alignment horizontal="center" vertical="center" wrapText="1"/>
    </xf>
    <xf numFmtId="0" fontId="5" fillId="0" borderId="23" xfId="0" applyFont="1" applyBorder="1" applyAlignment="1">
      <alignment horizontal="left" vertical="center" wrapText="1"/>
    </xf>
    <xf numFmtId="0" fontId="8" fillId="0" borderId="23" xfId="0" applyFont="1" applyBorder="1" applyAlignment="1">
      <alignment horizontal="left" vertical="center" wrapText="1"/>
    </xf>
    <xf numFmtId="0" fontId="8" fillId="0" borderId="23" xfId="0" applyFont="1" applyBorder="1" applyAlignment="1">
      <alignment vertical="center" wrapText="1"/>
    </xf>
    <xf numFmtId="0" fontId="5" fillId="0" borderId="23" xfId="0" applyFont="1" applyBorder="1" applyAlignment="1">
      <alignment vertical="center" wrapText="1"/>
    </xf>
    <xf numFmtId="0" fontId="5" fillId="3" borderId="15" xfId="0" applyFont="1" applyFill="1" applyBorder="1" applyAlignment="1">
      <alignment vertical="center"/>
    </xf>
    <xf numFmtId="0" fontId="8" fillId="3" borderId="23" xfId="0" applyFont="1" applyFill="1" applyBorder="1" applyAlignment="1">
      <alignment horizontal="left" vertical="center" wrapText="1"/>
    </xf>
    <xf numFmtId="9" fontId="5" fillId="3" borderId="23" xfId="0" applyNumberFormat="1" applyFont="1" applyFill="1" applyBorder="1" applyAlignment="1">
      <alignment horizontal="center" vertical="center" wrapText="1"/>
    </xf>
    <xf numFmtId="9" fontId="8" fillId="3" borderId="15" xfId="0" applyNumberFormat="1" applyFont="1" applyFill="1" applyBorder="1" applyAlignment="1">
      <alignment horizontal="center" vertical="center" wrapText="1"/>
    </xf>
    <xf numFmtId="0" fontId="8" fillId="3" borderId="27" xfId="0" applyFont="1" applyFill="1" applyBorder="1" applyAlignment="1">
      <alignment vertical="center" wrapText="1"/>
    </xf>
    <xf numFmtId="0" fontId="8" fillId="3" borderId="23" xfId="0" applyFont="1" applyFill="1" applyBorder="1" applyAlignment="1">
      <alignment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3" xfId="0" applyFont="1" applyBorder="1" applyAlignment="1">
      <alignment horizontal="center" vertical="center" wrapText="1"/>
    </xf>
    <xf numFmtId="0" fontId="5" fillId="3" borderId="24" xfId="0" applyFont="1" applyFill="1" applyBorder="1" applyAlignment="1">
      <alignment horizontal="center" vertical="center"/>
    </xf>
    <xf numFmtId="0" fontId="5" fillId="3" borderId="26" xfId="0" applyFont="1" applyFill="1" applyBorder="1" applyAlignment="1">
      <alignment horizontal="left" vertical="center" wrapText="1"/>
    </xf>
    <xf numFmtId="1" fontId="5" fillId="3" borderId="26" xfId="0" applyNumberFormat="1"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28" xfId="0" applyFont="1" applyFill="1" applyBorder="1" applyAlignment="1">
      <alignment vertical="center" wrapText="1"/>
    </xf>
    <xf numFmtId="0" fontId="8" fillId="3" borderId="26" xfId="0" applyFont="1" applyFill="1" applyBorder="1" applyAlignment="1">
      <alignment horizontal="left" vertical="center" wrapText="1"/>
    </xf>
    <xf numFmtId="0" fontId="8" fillId="3" borderId="26" xfId="0" applyFont="1" applyFill="1" applyBorder="1" applyAlignment="1">
      <alignment vertical="center" wrapText="1"/>
    </xf>
    <xf numFmtId="0" fontId="5" fillId="3" borderId="26"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3" xfId="0" applyFont="1" applyFill="1" applyBorder="1" applyAlignment="1">
      <alignment horizontal="left" vertical="center" wrapText="1"/>
    </xf>
    <xf numFmtId="1" fontId="5" fillId="3" borderId="23" xfId="0" applyNumberFormat="1" applyFont="1" applyFill="1" applyBorder="1" applyAlignment="1">
      <alignment horizontal="center" vertical="center" wrapText="1"/>
    </xf>
    <xf numFmtId="0" fontId="13" fillId="3" borderId="27" xfId="0" applyFont="1" applyFill="1" applyBorder="1" applyAlignment="1">
      <alignment vertical="center" wrapText="1"/>
    </xf>
    <xf numFmtId="0" fontId="8" fillId="3" borderId="23" xfId="0" applyFont="1" applyFill="1" applyBorder="1" applyAlignment="1">
      <alignment horizontal="left" vertical="center" wrapText="1"/>
    </xf>
    <xf numFmtId="0" fontId="8" fillId="3" borderId="23" xfId="0" applyFont="1" applyFill="1" applyBorder="1" applyAlignment="1">
      <alignment vertical="center" wrapText="1"/>
    </xf>
    <xf numFmtId="0" fontId="5" fillId="0" borderId="24" xfId="0" applyFont="1" applyBorder="1" applyAlignment="1">
      <alignment horizontal="center" vertical="center"/>
    </xf>
    <xf numFmtId="0" fontId="8" fillId="0" borderId="24" xfId="0" applyFont="1" applyBorder="1" applyAlignment="1">
      <alignment horizontal="left" vertical="center" wrapText="1"/>
    </xf>
    <xf numFmtId="0" fontId="5" fillId="0" borderId="25" xfId="0" applyFont="1" applyBorder="1" applyAlignment="1">
      <alignment vertical="center" wrapText="1"/>
    </xf>
    <xf numFmtId="0" fontId="5" fillId="0" borderId="26" xfId="0" applyFont="1" applyBorder="1" applyAlignment="1">
      <alignment horizontal="center" vertical="center"/>
    </xf>
    <xf numFmtId="9" fontId="5" fillId="0" borderId="24" xfId="0" applyNumberFormat="1" applyFont="1" applyBorder="1" applyAlignment="1">
      <alignment horizontal="center" vertical="center" wrapText="1"/>
    </xf>
    <xf numFmtId="0" fontId="5" fillId="0" borderId="29" xfId="0" applyFont="1" applyBorder="1" applyAlignment="1">
      <alignment vertical="center" wrapText="1"/>
    </xf>
    <xf numFmtId="0" fontId="5" fillId="0" borderId="26" xfId="0" applyFont="1" applyBorder="1" applyAlignment="1">
      <alignment vertical="center" wrapText="1"/>
    </xf>
    <xf numFmtId="9" fontId="5" fillId="0" borderId="23" xfId="0" applyNumberFormat="1" applyFont="1" applyBorder="1" applyAlignment="1">
      <alignment horizontal="center" vertical="center" wrapText="1"/>
    </xf>
    <xf numFmtId="0" fontId="5" fillId="0" borderId="27" xfId="0" applyFont="1" applyBorder="1" applyAlignment="1">
      <alignment vertical="center" wrapText="1"/>
    </xf>
    <xf numFmtId="3" fontId="5" fillId="3" borderId="15" xfId="0" applyNumberFormat="1" applyFont="1" applyFill="1" applyBorder="1" applyAlignment="1">
      <alignment horizontal="center" vertical="center" wrapText="1"/>
    </xf>
    <xf numFmtId="0" fontId="8" fillId="3" borderId="24" xfId="0" applyFont="1" applyFill="1" applyBorder="1" applyAlignment="1">
      <alignment horizontal="left" vertical="center" wrapText="1"/>
    </xf>
    <xf numFmtId="9" fontId="5" fillId="3" borderId="24" xfId="0" applyNumberFormat="1" applyFont="1" applyFill="1" applyBorder="1" applyAlignment="1">
      <alignment horizontal="center" vertical="center" wrapText="1"/>
    </xf>
    <xf numFmtId="0" fontId="5" fillId="3" borderId="29" xfId="0" applyFont="1" applyFill="1" applyBorder="1" applyAlignment="1">
      <alignment vertical="center" wrapText="1"/>
    </xf>
    <xf numFmtId="0" fontId="5" fillId="3" borderId="24" xfId="0" applyFont="1" applyFill="1" applyBorder="1" applyAlignment="1">
      <alignment horizontal="left" vertical="center" wrapText="1"/>
    </xf>
    <xf numFmtId="0" fontId="5" fillId="3" borderId="24" xfId="0" applyFont="1" applyFill="1" applyBorder="1" applyAlignment="1">
      <alignment vertical="center" wrapText="1"/>
    </xf>
    <xf numFmtId="0" fontId="8" fillId="3" borderId="24" xfId="0" applyFont="1" applyFill="1" applyBorder="1" applyAlignment="1">
      <alignment vertical="center" wrapText="1"/>
    </xf>
    <xf numFmtId="9" fontId="5" fillId="3" borderId="26" xfId="0" applyNumberFormat="1" applyFont="1" applyFill="1" applyBorder="1" applyAlignment="1">
      <alignment horizontal="center" vertical="center" wrapText="1"/>
    </xf>
    <xf numFmtId="0" fontId="5" fillId="3" borderId="28" xfId="0" applyFont="1" applyFill="1" applyBorder="1" applyAlignment="1">
      <alignment vertical="center" wrapText="1"/>
    </xf>
    <xf numFmtId="0" fontId="5" fillId="3" borderId="26" xfId="0" applyFont="1" applyFill="1" applyBorder="1" applyAlignment="1">
      <alignment vertical="center" wrapText="1"/>
    </xf>
    <xf numFmtId="9" fontId="5" fillId="3" borderId="23" xfId="0" applyNumberFormat="1" applyFont="1" applyFill="1" applyBorder="1" applyAlignment="1">
      <alignment horizontal="center" vertical="center" wrapText="1"/>
    </xf>
    <xf numFmtId="0" fontId="5" fillId="3" borderId="27" xfId="0" applyFont="1" applyFill="1" applyBorder="1" applyAlignment="1">
      <alignment vertical="center" wrapText="1"/>
    </xf>
    <xf numFmtId="0" fontId="5" fillId="3" borderId="23" xfId="0" applyFont="1" applyFill="1" applyBorder="1" applyAlignment="1">
      <alignment vertical="center" wrapText="1"/>
    </xf>
    <xf numFmtId="3" fontId="5" fillId="0" borderId="26" xfId="0" applyNumberFormat="1" applyFont="1" applyBorder="1" applyAlignment="1">
      <alignment horizontal="center" vertical="center" wrapText="1"/>
    </xf>
    <xf numFmtId="0" fontId="5" fillId="0" borderId="27" xfId="0" applyFont="1" applyBorder="1" applyAlignment="1">
      <alignment vertical="center" wrapText="1"/>
    </xf>
    <xf numFmtId="3" fontId="5" fillId="0" borderId="23" xfId="0" applyNumberFormat="1" applyFont="1" applyBorder="1" applyAlignment="1">
      <alignment horizontal="center" vertical="center" wrapText="1"/>
    </xf>
    <xf numFmtId="0" fontId="13" fillId="3" borderId="24" xfId="0" applyFont="1" applyFill="1" applyBorder="1" applyAlignment="1">
      <alignment horizontal="center" vertical="center" wrapText="1"/>
    </xf>
    <xf numFmtId="0" fontId="8" fillId="3" borderId="24" xfId="0" applyFont="1" applyFill="1" applyBorder="1" applyAlignment="1">
      <alignment horizontal="center" vertical="center" wrapText="1"/>
    </xf>
    <xf numFmtId="1" fontId="8" fillId="3" borderId="24" xfId="0" applyNumberFormat="1" applyFont="1" applyFill="1" applyBorder="1" applyAlignment="1">
      <alignment horizontal="center" vertical="center" wrapText="1"/>
    </xf>
    <xf numFmtId="0" fontId="13" fillId="3" borderId="29" xfId="0" applyFont="1" applyFill="1" applyBorder="1" applyAlignment="1">
      <alignment vertical="center" wrapText="1"/>
    </xf>
    <xf numFmtId="0" fontId="13" fillId="3" borderId="24" xfId="0" applyFont="1" applyFill="1" applyBorder="1" applyAlignment="1">
      <alignment horizontal="left" vertical="center" wrapText="1"/>
    </xf>
    <xf numFmtId="0" fontId="13" fillId="3" borderId="24" xfId="0" applyFont="1" applyFill="1" applyBorder="1" applyAlignment="1">
      <alignment vertical="center" wrapText="1"/>
    </xf>
    <xf numFmtId="0" fontId="10" fillId="3" borderId="24" xfId="0" applyFont="1" applyFill="1" applyBorder="1" applyAlignment="1">
      <alignment horizontal="left" vertical="center" wrapText="1"/>
    </xf>
    <xf numFmtId="0" fontId="13" fillId="3" borderId="24" xfId="0" applyFont="1" applyFill="1" applyBorder="1" applyAlignment="1">
      <alignment horizontal="left" vertical="center"/>
    </xf>
    <xf numFmtId="0" fontId="13" fillId="3" borderId="26" xfId="0" applyFont="1" applyFill="1" applyBorder="1" applyAlignment="1">
      <alignment horizontal="center" vertical="center" wrapText="1"/>
    </xf>
    <xf numFmtId="0" fontId="8" fillId="3" borderId="26" xfId="0" applyFont="1" applyFill="1" applyBorder="1" applyAlignment="1">
      <alignment horizontal="center" vertical="center" wrapText="1"/>
    </xf>
    <xf numFmtId="1" fontId="8" fillId="3" borderId="23" xfId="0" applyNumberFormat="1"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26" xfId="0" applyFont="1" applyFill="1" applyBorder="1" applyAlignment="1">
      <alignment horizontal="left" vertical="center" wrapText="1"/>
    </xf>
    <xf numFmtId="0" fontId="13" fillId="3" borderId="26" xfId="0" applyFont="1" applyFill="1" applyBorder="1" applyAlignment="1">
      <alignment vertical="center" wrapText="1"/>
    </xf>
    <xf numFmtId="0" fontId="13" fillId="3" borderId="23" xfId="0" applyFont="1" applyFill="1" applyBorder="1" applyAlignment="1">
      <alignment vertical="center" wrapText="1"/>
    </xf>
    <xf numFmtId="0" fontId="10" fillId="3" borderId="26" xfId="0" applyFont="1" applyFill="1" applyBorder="1" applyAlignment="1">
      <alignment horizontal="left" vertical="center" wrapText="1"/>
    </xf>
    <xf numFmtId="0" fontId="13" fillId="3" borderId="26" xfId="0" applyFont="1" applyFill="1" applyBorder="1" applyAlignment="1">
      <alignment horizontal="left" vertical="center"/>
    </xf>
    <xf numFmtId="0" fontId="8" fillId="3" borderId="1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25" xfId="0" applyFont="1" applyFill="1" applyBorder="1" applyAlignment="1">
      <alignment vertical="center" wrapText="1"/>
    </xf>
    <xf numFmtId="0" fontId="8" fillId="3" borderId="23" xfId="0" applyFont="1" applyFill="1" applyBorder="1" applyAlignment="1">
      <alignment horizontal="center" vertical="center" wrapText="1"/>
    </xf>
    <xf numFmtId="9" fontId="8" fillId="3" borderId="15" xfId="1" applyFont="1" applyFill="1" applyBorder="1" applyAlignment="1">
      <alignment horizontal="center" vertical="center" wrapText="1"/>
    </xf>
    <xf numFmtId="0" fontId="8" fillId="3" borderId="25" xfId="0" applyFont="1" applyFill="1" applyBorder="1" applyAlignment="1">
      <alignment vertical="center" wrapText="1"/>
    </xf>
    <xf numFmtId="0" fontId="13" fillId="3" borderId="23" xfId="0" applyFont="1" applyFill="1" applyBorder="1" applyAlignment="1">
      <alignment horizontal="left" vertical="center" wrapText="1"/>
    </xf>
    <xf numFmtId="0" fontId="13" fillId="3" borderId="15" xfId="0" applyFont="1" applyFill="1" applyBorder="1" applyAlignment="1">
      <alignment vertical="center" wrapText="1"/>
    </xf>
    <xf numFmtId="0" fontId="10" fillId="3" borderId="23" xfId="0" applyFont="1" applyFill="1" applyBorder="1" applyAlignment="1">
      <alignment horizontal="left" vertical="center" wrapText="1"/>
    </xf>
    <xf numFmtId="0" fontId="13" fillId="3" borderId="23" xfId="0" applyFont="1" applyFill="1" applyBorder="1" applyAlignment="1">
      <alignment horizontal="left" vertical="center"/>
    </xf>
    <xf numFmtId="0" fontId="8" fillId="0" borderId="24" xfId="0" applyFont="1" applyBorder="1" applyAlignment="1">
      <alignment horizontal="center" vertical="center" wrapText="1"/>
    </xf>
    <xf numFmtId="9" fontId="8" fillId="0" borderId="15" xfId="1" applyFont="1" applyFill="1" applyBorder="1" applyAlignment="1">
      <alignment horizontal="center" vertical="center" wrapText="1"/>
    </xf>
    <xf numFmtId="0" fontId="8" fillId="0" borderId="25" xfId="2" applyNumberFormat="1" applyFont="1" applyFill="1" applyBorder="1" applyAlignment="1" applyProtection="1">
      <alignment vertical="center" wrapText="1"/>
      <protection hidden="1"/>
    </xf>
    <xf numFmtId="0" fontId="6" fillId="0" borderId="24" xfId="0" applyFont="1" applyBorder="1" applyAlignment="1">
      <alignment horizontal="left" vertical="center" wrapText="1"/>
    </xf>
    <xf numFmtId="0" fontId="8" fillId="0" borderId="23" xfId="0" applyFont="1" applyBorder="1" applyAlignment="1">
      <alignment horizontal="center" vertical="center" wrapText="1"/>
    </xf>
    <xf numFmtId="0" fontId="6" fillId="0" borderId="23" xfId="0" applyFont="1" applyBorder="1" applyAlignment="1">
      <alignment horizontal="left" vertical="center" wrapText="1"/>
    </xf>
    <xf numFmtId="0" fontId="8" fillId="3" borderId="25" xfId="2" applyNumberFormat="1" applyFont="1" applyFill="1" applyBorder="1" applyAlignment="1" applyProtection="1">
      <alignment vertical="center" wrapText="1"/>
      <protection hidden="1"/>
    </xf>
    <xf numFmtId="0" fontId="6" fillId="3" borderId="15" xfId="0" applyFont="1" applyFill="1" applyBorder="1" applyAlignment="1">
      <alignment horizontal="left" vertical="center" wrapText="1"/>
    </xf>
    <xf numFmtId="0" fontId="6" fillId="0" borderId="15" xfId="0" applyFont="1" applyBorder="1" applyAlignment="1">
      <alignment horizontal="left" vertical="center" wrapText="1"/>
    </xf>
    <xf numFmtId="0" fontId="8" fillId="3" borderId="24" xfId="0" applyFont="1" applyFill="1" applyBorder="1" applyAlignment="1">
      <alignment horizontal="left" vertical="center" wrapText="1"/>
    </xf>
    <xf numFmtId="9" fontId="5" fillId="3" borderId="15" xfId="1" applyFont="1" applyFill="1" applyBorder="1" applyAlignment="1">
      <alignment horizontal="center" vertical="center"/>
    </xf>
    <xf numFmtId="0" fontId="10" fillId="3" borderId="25" xfId="0" applyFont="1" applyFill="1" applyBorder="1" applyAlignment="1">
      <alignment horizontal="left" vertical="center" wrapText="1"/>
    </xf>
    <xf numFmtId="0" fontId="5" fillId="3" borderId="23" xfId="0" applyFont="1" applyFill="1" applyBorder="1" applyAlignment="1">
      <alignment vertical="center" wrapText="1"/>
    </xf>
    <xf numFmtId="0" fontId="6" fillId="3" borderId="23" xfId="0" applyFont="1" applyFill="1" applyBorder="1" applyAlignment="1">
      <alignment horizontal="left" vertical="center" wrapText="1"/>
    </xf>
    <xf numFmtId="9" fontId="5" fillId="0" borderId="15" xfId="1" applyFont="1" applyFill="1" applyBorder="1" applyAlignment="1">
      <alignment horizontal="center" vertical="center"/>
    </xf>
    <xf numFmtId="0" fontId="10" fillId="0" borderId="25" xfId="0" applyFont="1" applyBorder="1" applyAlignment="1">
      <alignment horizontal="left" vertical="center" wrapText="1"/>
    </xf>
    <xf numFmtId="0" fontId="5" fillId="0" borderId="23" xfId="0" applyFont="1" applyBorder="1" applyAlignment="1">
      <alignment vertical="center" wrapText="1"/>
    </xf>
    <xf numFmtId="0" fontId="6" fillId="0" borderId="23" xfId="0" applyFont="1" applyBorder="1" applyAlignment="1">
      <alignment horizontal="left" vertical="center" wrapText="1"/>
    </xf>
    <xf numFmtId="0" fontId="10" fillId="3" borderId="15" xfId="0" applyFont="1" applyFill="1" applyBorder="1" applyAlignment="1">
      <alignment horizontal="left" vertical="center" wrapText="1"/>
    </xf>
    <xf numFmtId="0" fontId="8" fillId="0" borderId="29" xfId="2" applyNumberFormat="1" applyFont="1" applyFill="1" applyBorder="1" applyAlignment="1" applyProtection="1">
      <alignment vertical="center" wrapText="1"/>
      <protection hidden="1"/>
    </xf>
    <xf numFmtId="0" fontId="8" fillId="0" borderId="24" xfId="2" applyNumberFormat="1" applyFont="1" applyFill="1" applyBorder="1" applyAlignment="1" applyProtection="1">
      <alignment horizontal="left" vertical="center" wrapText="1"/>
      <protection hidden="1"/>
    </xf>
    <xf numFmtId="0" fontId="8" fillId="0" borderId="24" xfId="2" applyNumberFormat="1" applyFont="1" applyFill="1" applyBorder="1" applyAlignment="1" applyProtection="1">
      <alignment vertical="center" wrapText="1"/>
      <protection hidden="1"/>
    </xf>
    <xf numFmtId="9" fontId="5" fillId="0" borderId="26" xfId="0" applyNumberFormat="1" applyFont="1" applyBorder="1" applyAlignment="1">
      <alignment horizontal="center" vertical="center" wrapText="1"/>
    </xf>
    <xf numFmtId="0" fontId="8" fillId="0" borderId="28" xfId="2" applyNumberFormat="1" applyFont="1" applyFill="1" applyBorder="1" applyAlignment="1" applyProtection="1">
      <alignment vertical="center" wrapText="1"/>
      <protection hidden="1"/>
    </xf>
    <xf numFmtId="0" fontId="8" fillId="0" borderId="26" xfId="2" applyNumberFormat="1" applyFont="1" applyFill="1" applyBorder="1" applyAlignment="1" applyProtection="1">
      <alignment horizontal="left" vertical="center" wrapText="1"/>
      <protection hidden="1"/>
    </xf>
    <xf numFmtId="0" fontId="8" fillId="0" borderId="26" xfId="2" applyNumberFormat="1" applyFont="1" applyFill="1" applyBorder="1" applyAlignment="1" applyProtection="1">
      <alignment vertical="center" wrapText="1"/>
      <protection hidden="1"/>
    </xf>
    <xf numFmtId="0" fontId="8" fillId="0" borderId="27" xfId="2" applyNumberFormat="1" applyFont="1" applyFill="1" applyBorder="1" applyAlignment="1" applyProtection="1">
      <alignment vertical="center" wrapText="1"/>
      <protection hidden="1"/>
    </xf>
    <xf numFmtId="0" fontId="8" fillId="0" borderId="23" xfId="2" applyNumberFormat="1" applyFont="1" applyFill="1" applyBorder="1" applyAlignment="1" applyProtection="1">
      <alignment horizontal="left" vertical="center" wrapText="1"/>
      <protection hidden="1"/>
    </xf>
    <xf numFmtId="0" fontId="8" fillId="0" borderId="23" xfId="2" applyNumberFormat="1" applyFont="1" applyFill="1" applyBorder="1" applyAlignment="1" applyProtection="1">
      <alignment vertical="center" wrapText="1"/>
      <protection hidden="1"/>
    </xf>
    <xf numFmtId="0" fontId="5" fillId="3" borderId="24" xfId="0" applyFont="1" applyFill="1" applyBorder="1" applyAlignment="1">
      <alignment horizontal="center" vertical="center" wrapText="1"/>
    </xf>
    <xf numFmtId="0" fontId="8" fillId="3" borderId="29" xfId="2" applyNumberFormat="1" applyFont="1" applyFill="1" applyBorder="1" applyAlignment="1" applyProtection="1">
      <alignment vertical="center" wrapText="1"/>
      <protection hidden="1"/>
    </xf>
    <xf numFmtId="0" fontId="8" fillId="3" borderId="24" xfId="2" applyNumberFormat="1" applyFont="1" applyFill="1" applyBorder="1" applyAlignment="1" applyProtection="1">
      <alignment horizontal="left" vertical="center" wrapText="1"/>
      <protection hidden="1"/>
    </xf>
    <xf numFmtId="0" fontId="8" fillId="3" borderId="24" xfId="2" applyNumberFormat="1" applyFont="1" applyFill="1" applyBorder="1" applyAlignment="1" applyProtection="1">
      <alignment vertical="center" wrapText="1"/>
      <protection hidden="1"/>
    </xf>
    <xf numFmtId="0" fontId="5" fillId="3" borderId="26" xfId="0" applyFont="1" applyFill="1" applyBorder="1" applyAlignment="1">
      <alignment horizontal="center" vertical="center" wrapText="1"/>
    </xf>
    <xf numFmtId="0" fontId="8" fillId="3" borderId="28" xfId="2" applyNumberFormat="1" applyFont="1" applyFill="1" applyBorder="1" applyAlignment="1" applyProtection="1">
      <alignment vertical="center" wrapText="1"/>
      <protection hidden="1"/>
    </xf>
    <xf numFmtId="0" fontId="8" fillId="3" borderId="26" xfId="2" applyNumberFormat="1" applyFont="1" applyFill="1" applyBorder="1" applyAlignment="1" applyProtection="1">
      <alignment horizontal="left" vertical="center" wrapText="1"/>
      <protection hidden="1"/>
    </xf>
    <xf numFmtId="0" fontId="8" fillId="3" borderId="26" xfId="2" applyNumberFormat="1" applyFont="1" applyFill="1" applyBorder="1" applyAlignment="1" applyProtection="1">
      <alignment vertical="center" wrapText="1"/>
      <protection hidden="1"/>
    </xf>
    <xf numFmtId="0" fontId="5" fillId="3" borderId="23" xfId="0" applyFont="1" applyFill="1" applyBorder="1" applyAlignment="1">
      <alignment horizontal="center" vertical="center" wrapText="1"/>
    </xf>
    <xf numFmtId="0" fontId="8" fillId="3" borderId="27" xfId="2" applyNumberFormat="1" applyFont="1" applyFill="1" applyBorder="1" applyAlignment="1" applyProtection="1">
      <alignment vertical="center" wrapText="1"/>
      <protection hidden="1"/>
    </xf>
    <xf numFmtId="0" fontId="8" fillId="3" borderId="23" xfId="2" applyNumberFormat="1" applyFont="1" applyFill="1" applyBorder="1" applyAlignment="1" applyProtection="1">
      <alignment horizontal="left" vertical="center" wrapText="1"/>
      <protection hidden="1"/>
    </xf>
    <xf numFmtId="0" fontId="8" fillId="3" borderId="23" xfId="2" applyNumberFormat="1" applyFont="1" applyFill="1" applyBorder="1" applyAlignment="1" applyProtection="1">
      <alignment vertical="center" wrapText="1"/>
      <protection hidden="1"/>
    </xf>
    <xf numFmtId="0" fontId="5" fillId="3" borderId="25" xfId="0" applyFont="1" applyFill="1" applyBorder="1" applyAlignment="1">
      <alignment vertical="center" wrapText="1"/>
    </xf>
    <xf numFmtId="0" fontId="5" fillId="0" borderId="15" xfId="0" applyFont="1" applyBorder="1" applyAlignment="1">
      <alignment horizontal="center" vertical="center" wrapText="1"/>
    </xf>
    <xf numFmtId="9" fontId="8" fillId="0" borderId="15" xfId="0" applyNumberFormat="1" applyFont="1" applyBorder="1" applyAlignment="1">
      <alignment horizontal="center" vertical="center" wrapText="1"/>
    </xf>
    <xf numFmtId="0" fontId="5" fillId="0" borderId="15" xfId="0" applyFont="1" applyBorder="1" applyAlignment="1">
      <alignment horizontal="center"/>
    </xf>
    <xf numFmtId="9" fontId="5" fillId="0" borderId="15" xfId="0" applyNumberFormat="1" applyFont="1" applyBorder="1" applyAlignment="1">
      <alignment horizontal="center" vertical="center"/>
    </xf>
    <xf numFmtId="0" fontId="5" fillId="3" borderId="24" xfId="4" applyNumberFormat="1" applyFont="1" applyFill="1" applyBorder="1" applyAlignment="1">
      <alignment horizontal="center" vertical="center" wrapText="1"/>
    </xf>
    <xf numFmtId="0" fontId="5" fillId="3" borderId="23" xfId="4" applyNumberFormat="1" applyFont="1" applyFill="1" applyBorder="1" applyAlignment="1">
      <alignment horizontal="center" vertical="center" wrapText="1"/>
    </xf>
    <xf numFmtId="0" fontId="5" fillId="3" borderId="23" xfId="0" applyFont="1" applyFill="1" applyBorder="1" applyAlignment="1">
      <alignment horizontal="left" vertical="center" wrapText="1"/>
    </xf>
    <xf numFmtId="9" fontId="5" fillId="3" borderId="23" xfId="1" applyFont="1" applyFill="1" applyBorder="1" applyAlignment="1">
      <alignment horizontal="center" vertical="center" wrapText="1"/>
    </xf>
    <xf numFmtId="0" fontId="5" fillId="3" borderId="27" xfId="0" applyFont="1" applyFill="1" applyBorder="1" applyAlignment="1">
      <alignment vertical="center" wrapText="1"/>
    </xf>
    <xf numFmtId="0" fontId="5" fillId="0" borderId="28" xfId="0" applyFont="1" applyBorder="1" applyAlignment="1">
      <alignment vertical="center" wrapText="1"/>
    </xf>
    <xf numFmtId="0" fontId="5" fillId="0" borderId="23" xfId="0" applyFont="1" applyBorder="1" applyAlignment="1">
      <alignment horizontal="center" vertical="center"/>
    </xf>
    <xf numFmtId="3" fontId="5" fillId="3" borderId="24" xfId="0" applyNumberFormat="1" applyFont="1" applyFill="1" applyBorder="1" applyAlignment="1">
      <alignment horizontal="center" vertical="center" wrapText="1"/>
    </xf>
    <xf numFmtId="3" fontId="5" fillId="3" borderId="26" xfId="0" applyNumberFormat="1" applyFont="1" applyFill="1" applyBorder="1" applyAlignment="1">
      <alignment horizontal="center" vertical="center" wrapText="1"/>
    </xf>
    <xf numFmtId="3" fontId="5" fillId="3" borderId="23" xfId="0" applyNumberFormat="1" applyFont="1" applyFill="1" applyBorder="1" applyAlignment="1">
      <alignment horizontal="center" vertical="center" wrapText="1"/>
    </xf>
    <xf numFmtId="3" fontId="5" fillId="0" borderId="24" xfId="0" applyNumberFormat="1" applyFont="1" applyBorder="1" applyAlignment="1">
      <alignment horizontal="center" vertical="center" wrapText="1"/>
    </xf>
    <xf numFmtId="9" fontId="5" fillId="0" borderId="24" xfId="1" applyFont="1" applyFill="1" applyBorder="1" applyAlignment="1">
      <alignment horizontal="center" vertical="center"/>
    </xf>
    <xf numFmtId="0" fontId="10" fillId="0" borderId="24" xfId="0" applyFont="1" applyBorder="1" applyAlignment="1">
      <alignment horizontal="left" vertical="center" wrapText="1"/>
    </xf>
    <xf numFmtId="9" fontId="5" fillId="0" borderId="23" xfId="1" applyFont="1" applyFill="1" applyBorder="1" applyAlignment="1">
      <alignment horizontal="center" vertical="center"/>
    </xf>
    <xf numFmtId="0" fontId="10" fillId="0" borderId="23" xfId="0" applyFont="1" applyBorder="1" applyAlignment="1">
      <alignment horizontal="left" vertical="center" wrapText="1"/>
    </xf>
    <xf numFmtId="9" fontId="5" fillId="3" borderId="24" xfId="0" applyNumberFormat="1" applyFont="1" applyFill="1" applyBorder="1" applyAlignment="1">
      <alignment horizontal="center" vertical="center"/>
    </xf>
    <xf numFmtId="0" fontId="17" fillId="3" borderId="24" xfId="0" applyFont="1" applyFill="1" applyBorder="1" applyAlignment="1">
      <alignment horizontal="left" vertical="center" wrapText="1"/>
    </xf>
    <xf numFmtId="0" fontId="17" fillId="3" borderId="24" xfId="0" applyFont="1" applyFill="1" applyBorder="1" applyAlignment="1">
      <alignment horizontal="center" vertical="center" wrapText="1"/>
    </xf>
    <xf numFmtId="9" fontId="5" fillId="3" borderId="26" xfId="0" applyNumberFormat="1" applyFont="1" applyFill="1" applyBorder="1" applyAlignment="1">
      <alignment horizontal="center" vertical="center"/>
    </xf>
    <xf numFmtId="0" fontId="17" fillId="3" borderId="26" xfId="0" applyFont="1" applyFill="1" applyBorder="1" applyAlignment="1">
      <alignment horizontal="left" vertical="center" wrapText="1"/>
    </xf>
    <xf numFmtId="0" fontId="17" fillId="3" borderId="26" xfId="0" applyFont="1" applyFill="1" applyBorder="1" applyAlignment="1">
      <alignment horizontal="center" vertical="center" wrapText="1"/>
    </xf>
    <xf numFmtId="0" fontId="17" fillId="3" borderId="15" xfId="0" applyFont="1" applyFill="1" applyBorder="1" applyAlignment="1">
      <alignment vertical="center" wrapText="1"/>
    </xf>
    <xf numFmtId="9" fontId="5" fillId="3" borderId="23" xfId="0" applyNumberFormat="1" applyFont="1" applyFill="1" applyBorder="1" applyAlignment="1">
      <alignment horizontal="center" vertical="center"/>
    </xf>
    <xf numFmtId="0" fontId="17" fillId="3" borderId="23" xfId="0" applyFont="1" applyFill="1" applyBorder="1" applyAlignment="1">
      <alignment horizontal="left" vertical="center" wrapText="1"/>
    </xf>
    <xf numFmtId="0" fontId="17" fillId="3" borderId="23" xfId="0" applyFont="1" applyFill="1" applyBorder="1" applyAlignment="1">
      <alignment horizontal="center" vertical="center" wrapText="1"/>
    </xf>
    <xf numFmtId="0" fontId="5" fillId="0" borderId="15" xfId="0" applyFont="1" applyBorder="1" applyAlignment="1">
      <alignment horizontal="center" vertical="center"/>
    </xf>
    <xf numFmtId="0" fontId="6" fillId="0" borderId="15" xfId="0" applyFont="1" applyBorder="1" applyAlignment="1">
      <alignment vertical="center" wrapText="1"/>
    </xf>
    <xf numFmtId="0" fontId="6" fillId="0" borderId="15" xfId="0" applyFont="1" applyBorder="1" applyAlignment="1">
      <alignment horizontal="left" vertical="center" wrapText="1"/>
    </xf>
    <xf numFmtId="0" fontId="5" fillId="3" borderId="15" xfId="0" applyFont="1" applyFill="1" applyBorder="1" applyAlignment="1">
      <alignment horizontal="center" vertical="center"/>
    </xf>
    <xf numFmtId="9" fontId="5" fillId="3" borderId="15" xfId="0" applyNumberFormat="1" applyFont="1" applyFill="1" applyBorder="1" applyAlignment="1">
      <alignment horizontal="center" vertical="center"/>
    </xf>
    <xf numFmtId="0" fontId="5" fillId="3" borderId="15" xfId="0" applyFont="1" applyFill="1" applyBorder="1" applyAlignment="1">
      <alignment horizontal="center" vertical="center" wrapText="1"/>
    </xf>
    <xf numFmtId="0" fontId="5" fillId="3" borderId="24" xfId="1" applyNumberFormat="1" applyFont="1" applyFill="1" applyBorder="1" applyAlignment="1">
      <alignment horizontal="center" vertical="center"/>
    </xf>
    <xf numFmtId="0" fontId="5" fillId="3" borderId="26" xfId="1" applyNumberFormat="1" applyFont="1" applyFill="1" applyBorder="1" applyAlignment="1">
      <alignment horizontal="center" vertical="center"/>
    </xf>
    <xf numFmtId="0" fontId="5" fillId="3" borderId="23" xfId="1" applyNumberFormat="1" applyFont="1" applyFill="1" applyBorder="1" applyAlignment="1">
      <alignment horizontal="center" vertical="center"/>
    </xf>
    <xf numFmtId="9" fontId="5" fillId="0" borderId="24" xfId="0" applyNumberFormat="1" applyFont="1" applyBorder="1" applyAlignment="1">
      <alignment horizontal="center" vertical="center"/>
    </xf>
    <xf numFmtId="9" fontId="5" fillId="0" borderId="26" xfId="0" applyNumberFormat="1" applyFont="1" applyBorder="1" applyAlignment="1">
      <alignment horizontal="center" vertical="center"/>
    </xf>
    <xf numFmtId="9" fontId="5" fillId="0" borderId="23" xfId="0" applyNumberFormat="1" applyFont="1" applyBorder="1" applyAlignment="1">
      <alignment horizontal="center" vertical="center"/>
    </xf>
    <xf numFmtId="9" fontId="5" fillId="3" borderId="24" xfId="1" applyFont="1" applyFill="1" applyBorder="1" applyAlignment="1">
      <alignment horizontal="center" vertical="center"/>
    </xf>
    <xf numFmtId="9" fontId="5" fillId="3" borderId="15" xfId="1" applyFont="1" applyFill="1" applyBorder="1" applyAlignment="1">
      <alignment horizontal="center" vertical="center" wrapText="1"/>
    </xf>
    <xf numFmtId="9" fontId="5" fillId="3" borderId="23" xfId="1" applyFont="1" applyFill="1" applyBorder="1" applyAlignment="1">
      <alignment horizontal="center" vertical="center"/>
    </xf>
    <xf numFmtId="0" fontId="5" fillId="3" borderId="30" xfId="0" applyFont="1" applyFill="1" applyBorder="1" applyAlignment="1">
      <alignment vertical="center" wrapText="1"/>
    </xf>
    <xf numFmtId="0" fontId="5" fillId="3" borderId="24" xfId="0" applyFont="1" applyFill="1" applyBorder="1" applyAlignment="1">
      <alignment horizontal="left" vertical="center" wrapText="1"/>
    </xf>
    <xf numFmtId="0" fontId="5" fillId="3" borderId="15" xfId="1" applyNumberFormat="1" applyFont="1" applyFill="1" applyBorder="1" applyAlignment="1">
      <alignment horizontal="center" vertical="center"/>
    </xf>
    <xf numFmtId="0" fontId="8" fillId="3" borderId="31" xfId="0" applyFont="1" applyFill="1" applyBorder="1" applyAlignment="1">
      <alignment vertical="center" wrapText="1"/>
    </xf>
    <xf numFmtId="0" fontId="5" fillId="3" borderId="24" xfId="0" applyFont="1" applyFill="1" applyBorder="1" applyAlignment="1">
      <alignment vertical="center" wrapText="1"/>
    </xf>
    <xf numFmtId="0" fontId="8" fillId="0" borderId="23" xfId="0" applyFont="1" applyBorder="1" applyAlignment="1">
      <alignment vertical="center" wrapText="1"/>
    </xf>
    <xf numFmtId="9" fontId="5" fillId="3" borderId="24" xfId="1" applyFont="1" applyFill="1" applyBorder="1" applyAlignment="1">
      <alignment horizontal="center" vertical="center" wrapText="1"/>
    </xf>
    <xf numFmtId="49" fontId="8" fillId="0" borderId="15" xfId="0" applyNumberFormat="1" applyFont="1" applyBorder="1" applyAlignment="1">
      <alignment vertical="center" wrapText="1"/>
    </xf>
    <xf numFmtId="0" fontId="5" fillId="0" borderId="24" xfId="0" applyFont="1" applyBorder="1" applyAlignment="1">
      <alignment horizontal="center"/>
    </xf>
    <xf numFmtId="0" fontId="13" fillId="0" borderId="15" xfId="0" applyFont="1" applyBorder="1" applyAlignment="1">
      <alignment horizontal="center" vertical="center" wrapText="1"/>
    </xf>
    <xf numFmtId="0" fontId="13" fillId="0" borderId="29" xfId="0" applyFont="1" applyBorder="1" applyAlignment="1">
      <alignment vertical="center" wrapText="1"/>
    </xf>
    <xf numFmtId="0" fontId="13" fillId="0" borderId="24" xfId="0" applyFont="1" applyBorder="1" applyAlignment="1">
      <alignment horizontal="left" vertical="center" wrapText="1"/>
    </xf>
    <xf numFmtId="0" fontId="13" fillId="0" borderId="24" xfId="0" applyFont="1" applyBorder="1" applyAlignment="1">
      <alignment vertical="center" wrapText="1"/>
    </xf>
    <xf numFmtId="0" fontId="5" fillId="0" borderId="24" xfId="0" applyFont="1" applyBorder="1" applyAlignment="1">
      <alignment horizontal="left" vertical="center"/>
    </xf>
    <xf numFmtId="0" fontId="5" fillId="0" borderId="23" xfId="0" applyFont="1" applyBorder="1" applyAlignment="1">
      <alignment horizontal="center"/>
    </xf>
    <xf numFmtId="0" fontId="13" fillId="0" borderId="27" xfId="0" applyFont="1" applyBorder="1" applyAlignment="1">
      <alignment vertical="center" wrapText="1"/>
    </xf>
    <xf numFmtId="0" fontId="13" fillId="0" borderId="23" xfId="0" applyFont="1" applyBorder="1" applyAlignment="1">
      <alignment horizontal="left" vertical="center" wrapText="1"/>
    </xf>
    <xf numFmtId="0" fontId="13" fillId="0" borderId="23" xfId="0" applyFont="1" applyBorder="1" applyAlignment="1">
      <alignment vertical="center" wrapText="1"/>
    </xf>
    <xf numFmtId="0" fontId="5" fillId="0" borderId="23" xfId="0" applyFont="1" applyBorder="1" applyAlignment="1">
      <alignment horizontal="left" vertical="center"/>
    </xf>
    <xf numFmtId="0" fontId="5" fillId="3" borderId="24" xfId="0" applyFont="1" applyFill="1" applyBorder="1" applyAlignment="1">
      <alignment horizontal="center"/>
    </xf>
    <xf numFmtId="9" fontId="5" fillId="3" borderId="24" xfId="1" applyFont="1" applyFill="1" applyBorder="1" applyAlignment="1">
      <alignment horizontal="center" vertical="center" wrapText="1"/>
    </xf>
    <xf numFmtId="0" fontId="5" fillId="3" borderId="24" xfId="0" applyFont="1" applyFill="1" applyBorder="1" applyAlignment="1">
      <alignment horizontal="left" vertical="center"/>
    </xf>
    <xf numFmtId="0" fontId="5" fillId="3" borderId="26" xfId="0" applyFont="1" applyFill="1" applyBorder="1" applyAlignment="1">
      <alignment horizontal="center"/>
    </xf>
    <xf numFmtId="9" fontId="5" fillId="3" borderId="26" xfId="1" applyFont="1" applyFill="1" applyBorder="1" applyAlignment="1">
      <alignment horizontal="center" vertical="center" wrapText="1"/>
    </xf>
    <xf numFmtId="0" fontId="5" fillId="3" borderId="26" xfId="0" applyFont="1" applyFill="1" applyBorder="1" applyAlignment="1">
      <alignment horizontal="left" vertical="center"/>
    </xf>
    <xf numFmtId="0" fontId="5" fillId="3" borderId="23" xfId="0" applyFont="1" applyFill="1" applyBorder="1" applyAlignment="1">
      <alignment horizontal="center"/>
    </xf>
    <xf numFmtId="9" fontId="5" fillId="3" borderId="23" xfId="1" applyFont="1" applyFill="1" applyBorder="1" applyAlignment="1">
      <alignment horizontal="center" vertical="center" wrapText="1"/>
    </xf>
    <xf numFmtId="0" fontId="5" fillId="3" borderId="23" xfId="0" applyFont="1" applyFill="1" applyBorder="1" applyAlignment="1">
      <alignment horizontal="left" vertical="center"/>
    </xf>
    <xf numFmtId="9" fontId="5" fillId="0" borderId="26" xfId="1" applyFont="1" applyFill="1" applyBorder="1" applyAlignment="1">
      <alignment horizontal="center" vertical="center" wrapText="1"/>
    </xf>
    <xf numFmtId="0" fontId="5" fillId="0" borderId="26" xfId="0" applyFont="1" applyBorder="1" applyAlignment="1">
      <alignment horizontal="left" vertical="center"/>
    </xf>
    <xf numFmtId="9" fontId="5" fillId="0" borderId="23" xfId="1"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25" xfId="0" applyFont="1" applyBorder="1" applyAlignment="1">
      <alignment vertical="center" wrapText="1"/>
    </xf>
    <xf numFmtId="0" fontId="13" fillId="0" borderId="15" xfId="0" applyFont="1" applyBorder="1" applyAlignment="1">
      <alignment horizontal="left" vertical="center" wrapText="1"/>
    </xf>
    <xf numFmtId="0" fontId="13" fillId="0" borderId="15" xfId="0" applyFont="1" applyBorder="1" applyAlignment="1">
      <alignment vertical="center" wrapText="1"/>
    </xf>
    <xf numFmtId="0" fontId="10" fillId="0" borderId="15" xfId="0" applyFont="1" applyBorder="1" applyAlignment="1">
      <alignment horizontal="left" vertical="center" wrapText="1"/>
    </xf>
    <xf numFmtId="0" fontId="5" fillId="0" borderId="15" xfId="0" applyFont="1" applyBorder="1" applyAlignment="1">
      <alignment horizontal="left" vertical="center"/>
    </xf>
    <xf numFmtId="0" fontId="13" fillId="0" borderId="28" xfId="0" applyFont="1" applyBorder="1" applyAlignment="1">
      <alignment vertical="center" wrapText="1"/>
    </xf>
    <xf numFmtId="0" fontId="13" fillId="0" borderId="26" xfId="0" applyFont="1" applyBorder="1" applyAlignment="1">
      <alignment horizontal="left" vertical="center" wrapText="1"/>
    </xf>
    <xf numFmtId="0" fontId="13" fillId="0" borderId="26" xfId="0" applyFont="1" applyBorder="1" applyAlignment="1">
      <alignment vertical="center" wrapText="1"/>
    </xf>
    <xf numFmtId="0" fontId="10" fillId="0" borderId="26" xfId="0" applyFont="1" applyBorder="1" applyAlignment="1">
      <alignment horizontal="left" vertical="center" wrapText="1"/>
    </xf>
    <xf numFmtId="0" fontId="5" fillId="3" borderId="23" xfId="0" applyFont="1" applyFill="1" applyBorder="1" applyAlignment="1">
      <alignment horizontal="center" vertical="center" wrapText="1"/>
    </xf>
    <xf numFmtId="1" fontId="5" fillId="3" borderId="24" xfId="1" applyNumberFormat="1" applyFont="1" applyFill="1" applyBorder="1" applyAlignment="1">
      <alignment horizontal="center" vertical="center" wrapText="1"/>
    </xf>
    <xf numFmtId="0" fontId="5" fillId="3" borderId="24" xfId="1" applyNumberFormat="1" applyFont="1" applyFill="1" applyBorder="1" applyAlignment="1">
      <alignment horizontal="center" vertical="center" wrapText="1"/>
    </xf>
    <xf numFmtId="1" fontId="5" fillId="3" borderId="32" xfId="1" applyNumberFormat="1" applyFont="1" applyFill="1" applyBorder="1" applyAlignment="1">
      <alignment horizontal="center" vertical="center" wrapText="1"/>
    </xf>
    <xf numFmtId="0" fontId="5" fillId="3" borderId="32" xfId="1" applyNumberFormat="1" applyFont="1" applyFill="1" applyBorder="1" applyAlignment="1">
      <alignment horizontal="center" vertical="center" wrapText="1"/>
    </xf>
    <xf numFmtId="0" fontId="5" fillId="3" borderId="32" xfId="0" applyFont="1" applyFill="1" applyBorder="1" applyAlignment="1">
      <alignment horizontal="center" vertical="center" wrapText="1"/>
    </xf>
    <xf numFmtId="10" fontId="5" fillId="3" borderId="33" xfId="0" applyNumberFormat="1" applyFont="1" applyFill="1" applyBorder="1" applyAlignment="1">
      <alignment horizontal="center" vertical="center" wrapText="1"/>
    </xf>
    <xf numFmtId="0" fontId="8" fillId="0" borderId="26" xfId="0" applyFont="1" applyBorder="1" applyAlignment="1">
      <alignment horizontal="left" vertical="center" wrapText="1"/>
    </xf>
    <xf numFmtId="0" fontId="8" fillId="0" borderId="23" xfId="0" applyFont="1" applyBorder="1" applyAlignment="1">
      <alignment horizontal="left" vertical="center" wrapText="1"/>
    </xf>
    <xf numFmtId="0" fontId="11" fillId="2" borderId="16" xfId="0" applyFont="1" applyFill="1" applyBorder="1" applyAlignment="1">
      <alignment vertical="center" wrapText="1"/>
    </xf>
    <xf numFmtId="9" fontId="11" fillId="2" borderId="17" xfId="1" applyFont="1" applyFill="1" applyBorder="1" applyAlignment="1">
      <alignment vertical="center" wrapText="1"/>
    </xf>
    <xf numFmtId="9" fontId="11" fillId="2" borderId="18" xfId="1" applyFont="1" applyFill="1" applyBorder="1" applyAlignment="1">
      <alignment vertical="center" wrapText="1"/>
    </xf>
    <xf numFmtId="0" fontId="11" fillId="2" borderId="19" xfId="0" applyFont="1" applyFill="1" applyBorder="1" applyAlignment="1">
      <alignment vertical="center" wrapText="1"/>
    </xf>
    <xf numFmtId="0" fontId="11" fillId="2" borderId="17" xfId="0" applyFont="1" applyFill="1" applyBorder="1" applyAlignment="1">
      <alignment vertical="center" wrapText="1"/>
    </xf>
    <xf numFmtId="0" fontId="11" fillId="2" borderId="20" xfId="0" applyFont="1" applyFill="1" applyBorder="1" applyAlignment="1">
      <alignment vertical="center" wrapText="1"/>
    </xf>
    <xf numFmtId="0" fontId="11" fillId="2" borderId="21" xfId="0" applyFont="1" applyFill="1" applyBorder="1" applyAlignment="1">
      <alignment vertical="center" wrapText="1"/>
    </xf>
    <xf numFmtId="0" fontId="11" fillId="2" borderId="18" xfId="0" applyFont="1" applyFill="1" applyBorder="1" applyAlignment="1">
      <alignmen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6" fillId="0" borderId="0" xfId="0" applyFont="1" applyAlignment="1">
      <alignment horizontal="right" vertical="center" wrapText="1"/>
    </xf>
    <xf numFmtId="164" fontId="5" fillId="0" borderId="15" xfId="4" applyFont="1" applyFill="1" applyBorder="1" applyAlignment="1">
      <alignment horizontal="center" vertical="center" wrapText="1"/>
    </xf>
    <xf numFmtId="165" fontId="5" fillId="0" borderId="24" xfId="4" applyNumberFormat="1" applyFont="1" applyFill="1" applyBorder="1" applyAlignment="1">
      <alignment vertical="center" wrapText="1"/>
    </xf>
    <xf numFmtId="0" fontId="14" fillId="0" borderId="24" xfId="0" applyFont="1" applyBorder="1" applyAlignment="1">
      <alignment horizontal="left" vertical="center" wrapText="1"/>
    </xf>
    <xf numFmtId="165" fontId="5" fillId="0" borderId="23" xfId="4" applyNumberFormat="1" applyFont="1" applyFill="1" applyBorder="1" applyAlignment="1">
      <alignment vertical="center" wrapText="1"/>
    </xf>
    <xf numFmtId="0" fontId="14" fillId="0" borderId="23" xfId="0" applyFont="1" applyBorder="1" applyAlignment="1">
      <alignment horizontal="left" vertical="center" wrapText="1"/>
    </xf>
    <xf numFmtId="1" fontId="5" fillId="3" borderId="24" xfId="0" applyNumberFormat="1" applyFont="1" applyFill="1" applyBorder="1" applyAlignment="1">
      <alignment horizontal="center" vertical="center" wrapText="1"/>
    </xf>
    <xf numFmtId="1" fontId="5" fillId="3" borderId="26" xfId="1" applyNumberFormat="1" applyFont="1" applyFill="1" applyBorder="1" applyAlignment="1">
      <alignment horizontal="center" vertical="center" wrapText="1"/>
    </xf>
    <xf numFmtId="1" fontId="5" fillId="3" borderId="23" xfId="1" applyNumberFormat="1" applyFont="1" applyFill="1" applyBorder="1" applyAlignment="1">
      <alignment horizontal="center" vertical="center" wrapText="1"/>
    </xf>
    <xf numFmtId="9" fontId="5" fillId="0" borderId="24" xfId="1" applyFont="1" applyFill="1" applyBorder="1" applyAlignment="1">
      <alignment horizontal="center" vertical="center" wrapText="1"/>
    </xf>
    <xf numFmtId="0" fontId="8" fillId="0" borderId="26" xfId="0" applyFont="1" applyBorder="1" applyAlignment="1">
      <alignment horizontal="center" vertical="center" wrapText="1"/>
    </xf>
    <xf numFmtId="0" fontId="6" fillId="0" borderId="26" xfId="0" applyFont="1" applyBorder="1" applyAlignment="1">
      <alignment horizontal="left" vertical="center" wrapText="1"/>
    </xf>
    <xf numFmtId="0" fontId="8" fillId="3" borderId="25" xfId="0" applyFont="1" applyFill="1" applyBorder="1" applyAlignment="1">
      <alignment horizontal="left" vertical="center" wrapText="1"/>
    </xf>
    <xf numFmtId="0" fontId="5" fillId="0" borderId="23" xfId="0" applyFont="1" applyBorder="1" applyAlignment="1">
      <alignment horizontal="center" vertical="center" wrapText="1"/>
    </xf>
    <xf numFmtId="0" fontId="8" fillId="0" borderId="23" xfId="0" applyFont="1" applyBorder="1" applyAlignment="1">
      <alignment horizontal="center" vertical="center" wrapText="1"/>
    </xf>
    <xf numFmtId="0" fontId="5" fillId="0" borderId="0" xfId="0" applyFont="1" applyAlignment="1">
      <alignment horizontal="left" vertical="center" wrapText="1"/>
    </xf>
    <xf numFmtId="0" fontId="5" fillId="5" borderId="0" xfId="0" applyFont="1" applyFill="1" applyAlignment="1">
      <alignment horizontal="left" vertical="center" wrapText="1"/>
    </xf>
    <xf numFmtId="0" fontId="22" fillId="0" borderId="0" xfId="0" applyFont="1" applyAlignment="1">
      <alignment horizontal="left" vertical="center" wrapText="1"/>
    </xf>
    <xf numFmtId="0" fontId="8" fillId="0" borderId="15" xfId="2" applyNumberFormat="1" applyFont="1" applyFill="1" applyBorder="1" applyAlignment="1" applyProtection="1">
      <alignment horizontal="left" vertical="center" wrapText="1"/>
      <protection hidden="1"/>
    </xf>
    <xf numFmtId="0" fontId="8" fillId="3" borderId="23" xfId="2" applyNumberFormat="1" applyFont="1" applyFill="1" applyBorder="1" applyAlignment="1" applyProtection="1">
      <alignment horizontal="left" vertical="center" wrapText="1"/>
      <protection hidden="1"/>
    </xf>
    <xf numFmtId="0" fontId="6" fillId="3" borderId="23" xfId="0" applyFont="1" applyFill="1" applyBorder="1" applyAlignment="1">
      <alignment vertical="center" wrapText="1"/>
    </xf>
    <xf numFmtId="0" fontId="0" fillId="5" borderId="0" xfId="0" applyFill="1"/>
    <xf numFmtId="9" fontId="8" fillId="0" borderId="24" xfId="1" applyFont="1" applyFill="1" applyBorder="1" applyAlignment="1">
      <alignment horizontal="center" vertical="center" wrapText="1"/>
    </xf>
    <xf numFmtId="9" fontId="8" fillId="0" borderId="24" xfId="0" applyNumberFormat="1" applyFont="1" applyBorder="1" applyAlignment="1">
      <alignment horizontal="center" vertical="center" wrapText="1"/>
    </xf>
    <xf numFmtId="9" fontId="8" fillId="0" borderId="26" xfId="1" applyFont="1" applyFill="1" applyBorder="1" applyAlignment="1">
      <alignment horizontal="center" vertical="center" wrapText="1"/>
    </xf>
    <xf numFmtId="9" fontId="8" fillId="0" borderId="26" xfId="0" applyNumberFormat="1" applyFont="1" applyBorder="1" applyAlignment="1">
      <alignment horizontal="center" vertical="center" wrapText="1"/>
    </xf>
    <xf numFmtId="9" fontId="8" fillId="0" borderId="23" xfId="1" applyFont="1" applyFill="1" applyBorder="1" applyAlignment="1">
      <alignment horizontal="center" vertical="center" wrapText="1"/>
    </xf>
    <xf numFmtId="9" fontId="8" fillId="0" borderId="23" xfId="0" applyNumberFormat="1" applyFont="1" applyBorder="1" applyAlignment="1">
      <alignment horizontal="center" vertical="center" wrapText="1"/>
    </xf>
    <xf numFmtId="3" fontId="8" fillId="3" borderId="34" xfId="0" applyNumberFormat="1" applyFont="1" applyFill="1" applyBorder="1" applyAlignment="1">
      <alignment horizontal="center" vertical="center" wrapText="1"/>
    </xf>
    <xf numFmtId="3" fontId="8" fillId="3" borderId="35" xfId="1" applyNumberFormat="1" applyFont="1" applyFill="1" applyBorder="1" applyAlignment="1">
      <alignment horizontal="center" vertical="center" wrapText="1"/>
    </xf>
    <xf numFmtId="0" fontId="8" fillId="3" borderId="24" xfId="0" applyFont="1" applyFill="1" applyBorder="1" applyAlignment="1">
      <alignment vertical="center" wrapText="1"/>
    </xf>
    <xf numFmtId="9" fontId="8" fillId="3" borderId="34" xfId="0" applyNumberFormat="1" applyFont="1" applyFill="1" applyBorder="1" applyAlignment="1">
      <alignment horizontal="center" vertical="center" wrapText="1"/>
    </xf>
    <xf numFmtId="9" fontId="8" fillId="3" borderId="35" xfId="1" applyFont="1" applyFill="1" applyBorder="1" applyAlignment="1">
      <alignment horizontal="center" vertical="center" wrapText="1"/>
    </xf>
    <xf numFmtId="3" fontId="8" fillId="0" borderId="34" xfId="0" applyNumberFormat="1" applyFont="1" applyBorder="1" applyAlignment="1">
      <alignment horizontal="center" vertical="center" wrapText="1"/>
    </xf>
    <xf numFmtId="3" fontId="8" fillId="0" borderId="35" xfId="1" applyNumberFormat="1" applyFont="1" applyFill="1" applyBorder="1" applyAlignment="1">
      <alignment horizontal="center" vertical="center" wrapText="1"/>
    </xf>
    <xf numFmtId="0" fontId="5" fillId="0" borderId="23" xfId="0" applyFont="1" applyBorder="1" applyAlignment="1">
      <alignment horizontal="left" vertical="center" wrapText="1"/>
    </xf>
    <xf numFmtId="0" fontId="19" fillId="5" borderId="0" xfId="0" applyFont="1" applyFill="1"/>
    <xf numFmtId="0" fontId="22" fillId="3" borderId="24" xfId="0" applyFont="1" applyFill="1" applyBorder="1" applyAlignment="1">
      <alignment horizontal="center" vertical="center" wrapText="1"/>
    </xf>
    <xf numFmtId="0" fontId="8" fillId="3" borderId="15" xfId="0" applyFont="1" applyFill="1" applyBorder="1" applyAlignment="1">
      <alignment horizontal="center" vertical="center"/>
    </xf>
    <xf numFmtId="0" fontId="22" fillId="3" borderId="26" xfId="0" applyFont="1" applyFill="1" applyBorder="1" applyAlignment="1">
      <alignment horizontal="center" vertical="center" wrapText="1"/>
    </xf>
    <xf numFmtId="0" fontId="19" fillId="0" borderId="0" xfId="0" applyFont="1"/>
    <xf numFmtId="0" fontId="22" fillId="3" borderId="23" xfId="0" applyFont="1" applyFill="1" applyBorder="1" applyAlignment="1">
      <alignment horizontal="center" vertical="center" wrapText="1"/>
    </xf>
    <xf numFmtId="166" fontId="8" fillId="0" borderId="15" xfId="1" applyNumberFormat="1" applyFont="1" applyFill="1" applyBorder="1" applyAlignment="1">
      <alignment horizontal="center" vertical="center" wrapText="1"/>
    </xf>
    <xf numFmtId="166" fontId="8" fillId="0" borderId="15" xfId="0" applyNumberFormat="1" applyFont="1" applyBorder="1" applyAlignment="1">
      <alignment horizontal="center" vertical="center"/>
    </xf>
    <xf numFmtId="0" fontId="10" fillId="0" borderId="24" xfId="0" applyFont="1" applyBorder="1" applyAlignment="1">
      <alignment vertical="center" wrapText="1"/>
    </xf>
    <xf numFmtId="1" fontId="8" fillId="0" borderId="15" xfId="1" applyNumberFormat="1" applyFont="1" applyFill="1" applyBorder="1" applyAlignment="1">
      <alignment horizontal="center" vertical="center" wrapText="1"/>
    </xf>
    <xf numFmtId="0" fontId="10" fillId="0" borderId="26" xfId="0" applyFont="1" applyBorder="1" applyAlignment="1">
      <alignment vertical="center" wrapText="1"/>
    </xf>
    <xf numFmtId="1" fontId="8" fillId="0" borderId="35" xfId="1" applyNumberFormat="1" applyFont="1" applyFill="1" applyBorder="1" applyAlignment="1">
      <alignment horizontal="center" vertical="center" wrapText="1"/>
    </xf>
    <xf numFmtId="0" fontId="10" fillId="0" borderId="23" xfId="0" applyFont="1" applyBorder="1" applyAlignment="1">
      <alignment vertical="center" wrapText="1"/>
    </xf>
    <xf numFmtId="0" fontId="2" fillId="0" borderId="33" xfId="0" applyFont="1" applyBorder="1" applyAlignment="1">
      <alignment horizontal="center" vertical="center" wrapText="1"/>
    </xf>
    <xf numFmtId="0" fontId="5" fillId="0" borderId="33" xfId="0" applyFont="1" applyBorder="1" applyAlignment="1">
      <alignment horizontal="left" vertical="center" wrapText="1"/>
    </xf>
    <xf numFmtId="9" fontId="5" fillId="0" borderId="33" xfId="4" applyNumberFormat="1" applyFont="1" applyFill="1" applyBorder="1" applyAlignment="1">
      <alignment horizontal="center" vertical="center" wrapText="1"/>
    </xf>
    <xf numFmtId="9" fontId="13" fillId="0" borderId="33" xfId="0" applyNumberFormat="1" applyFont="1" applyBorder="1" applyAlignment="1">
      <alignment horizontal="center" vertical="center" wrapText="1"/>
    </xf>
    <xf numFmtId="0" fontId="13" fillId="0" borderId="33" xfId="0" applyFont="1" applyBorder="1" applyAlignment="1">
      <alignment horizontal="left" vertical="center" wrapText="1"/>
    </xf>
    <xf numFmtId="0" fontId="5" fillId="0" borderId="33" xfId="0" quotePrefix="1" applyFont="1" applyBorder="1" applyAlignment="1">
      <alignment horizontal="left" vertical="center" wrapText="1"/>
    </xf>
    <xf numFmtId="0" fontId="6" fillId="0" borderId="33" xfId="0" applyFont="1" applyBorder="1" applyAlignment="1">
      <alignment horizontal="left" vertical="center" wrapText="1"/>
    </xf>
    <xf numFmtId="0" fontId="2" fillId="3" borderId="33" xfId="0" applyFont="1" applyFill="1" applyBorder="1" applyAlignment="1">
      <alignment horizontal="center" vertical="center" wrapText="1"/>
    </xf>
    <xf numFmtId="0" fontId="5" fillId="3" borderId="33" xfId="0" applyFont="1" applyFill="1" applyBorder="1" applyAlignment="1">
      <alignment horizontal="left" vertical="center" wrapText="1"/>
    </xf>
    <xf numFmtId="9" fontId="5" fillId="3" borderId="33" xfId="4" applyNumberFormat="1" applyFont="1" applyFill="1" applyBorder="1" applyAlignment="1">
      <alignment horizontal="center" vertical="center" wrapText="1"/>
    </xf>
    <xf numFmtId="9" fontId="13" fillId="3" borderId="33" xfId="0" applyNumberFormat="1" applyFont="1" applyFill="1" applyBorder="1" applyAlignment="1">
      <alignment horizontal="center" vertical="center" wrapText="1"/>
    </xf>
    <xf numFmtId="0" fontId="13" fillId="3" borderId="33" xfId="0" applyFont="1" applyFill="1" applyBorder="1" applyAlignment="1">
      <alignment horizontal="left" vertical="center" wrapText="1"/>
    </xf>
    <xf numFmtId="0" fontId="5" fillId="3" borderId="33" xfId="0" quotePrefix="1" applyFont="1" applyFill="1" applyBorder="1" applyAlignment="1">
      <alignment horizontal="left" vertical="center" wrapText="1"/>
    </xf>
    <xf numFmtId="0" fontId="6" fillId="3" borderId="33" xfId="0" applyFont="1" applyFill="1" applyBorder="1" applyAlignment="1">
      <alignment horizontal="left" vertical="center" wrapText="1"/>
    </xf>
    <xf numFmtId="0" fontId="2" fillId="3" borderId="23" xfId="0" applyFont="1" applyFill="1" applyBorder="1" applyAlignment="1">
      <alignment horizontal="center" vertical="center" wrapText="1"/>
    </xf>
    <xf numFmtId="9" fontId="5" fillId="3" borderId="23" xfId="4" applyNumberFormat="1" applyFont="1" applyFill="1" applyBorder="1" applyAlignment="1">
      <alignment horizontal="center" vertical="center" wrapText="1"/>
    </xf>
    <xf numFmtId="9" fontId="13" fillId="3" borderId="23" xfId="0" applyNumberFormat="1" applyFont="1" applyFill="1" applyBorder="1" applyAlignment="1">
      <alignment horizontal="center" vertical="center" wrapText="1"/>
    </xf>
    <xf numFmtId="0" fontId="5" fillId="3" borderId="23" xfId="0" quotePrefix="1" applyFont="1" applyFill="1" applyBorder="1" applyAlignment="1">
      <alignment horizontal="left" vertical="center" wrapText="1"/>
    </xf>
    <xf numFmtId="0" fontId="6" fillId="3" borderId="23" xfId="0" applyFont="1" applyFill="1" applyBorder="1" applyAlignment="1">
      <alignment horizontal="left" vertical="center" wrapText="1"/>
    </xf>
    <xf numFmtId="0" fontId="2" fillId="3" borderId="15" xfId="0" applyFont="1" applyFill="1" applyBorder="1" applyAlignment="1">
      <alignment horizontal="center" vertical="center" wrapText="1"/>
    </xf>
    <xf numFmtId="9" fontId="5" fillId="3" borderId="15" xfId="4" applyNumberFormat="1" applyFont="1" applyFill="1" applyBorder="1" applyAlignment="1">
      <alignment horizontal="center" vertical="center" wrapText="1"/>
    </xf>
    <xf numFmtId="9" fontId="13" fillId="3" borderId="15" xfId="0" applyNumberFormat="1" applyFont="1" applyFill="1" applyBorder="1" applyAlignment="1">
      <alignment horizontal="center" vertical="center" wrapText="1"/>
    </xf>
    <xf numFmtId="0" fontId="13" fillId="3" borderId="15" xfId="0" applyFont="1" applyFill="1" applyBorder="1" applyAlignment="1">
      <alignment horizontal="left" vertical="center" wrapText="1"/>
    </xf>
    <xf numFmtId="0" fontId="5" fillId="3" borderId="15" xfId="0" quotePrefix="1" applyFont="1" applyFill="1" applyBorder="1" applyAlignment="1">
      <alignment horizontal="left" vertical="center" wrapText="1"/>
    </xf>
    <xf numFmtId="0" fontId="6" fillId="3" borderId="15" xfId="0" applyFont="1" applyFill="1" applyBorder="1" applyAlignment="1">
      <alignment horizontal="left" vertical="center" wrapText="1"/>
    </xf>
    <xf numFmtId="0" fontId="2" fillId="3" borderId="24" xfId="0" applyFont="1" applyFill="1" applyBorder="1" applyAlignment="1">
      <alignment horizontal="center" vertical="center" wrapText="1"/>
    </xf>
    <xf numFmtId="9" fontId="5" fillId="3" borderId="24" xfId="4" applyNumberFormat="1" applyFont="1" applyFill="1" applyBorder="1" applyAlignment="1">
      <alignment horizontal="center" vertical="center" wrapText="1"/>
    </xf>
    <xf numFmtId="9" fontId="13" fillId="3" borderId="24" xfId="0" applyNumberFormat="1" applyFont="1" applyFill="1" applyBorder="1" applyAlignment="1">
      <alignment horizontal="center" vertical="center" wrapText="1"/>
    </xf>
    <xf numFmtId="0" fontId="6" fillId="3" borderId="24" xfId="0" applyFont="1" applyFill="1" applyBorder="1" applyAlignment="1">
      <alignment horizontal="left" vertical="center" wrapText="1"/>
    </xf>
    <xf numFmtId="0" fontId="2" fillId="3" borderId="33" xfId="0" applyFont="1" applyFill="1" applyBorder="1" applyAlignment="1">
      <alignment horizontal="center" vertical="center" wrapText="1"/>
    </xf>
    <xf numFmtId="0" fontId="5" fillId="3" borderId="33" xfId="0" applyFont="1" applyFill="1" applyBorder="1" applyAlignment="1">
      <alignment horizontal="left" vertical="center" wrapText="1"/>
    </xf>
    <xf numFmtId="9" fontId="5" fillId="3" borderId="33" xfId="4" applyNumberFormat="1" applyFont="1" applyFill="1" applyBorder="1" applyAlignment="1">
      <alignment horizontal="center" vertical="center" wrapText="1"/>
    </xf>
    <xf numFmtId="9" fontId="13" fillId="3" borderId="33" xfId="0" applyNumberFormat="1" applyFont="1" applyFill="1" applyBorder="1" applyAlignment="1">
      <alignment horizontal="center" vertical="center" wrapText="1"/>
    </xf>
    <xf numFmtId="0" fontId="13" fillId="3" borderId="33" xfId="0" applyFont="1" applyFill="1" applyBorder="1" applyAlignment="1">
      <alignment horizontal="left" vertical="center" wrapText="1"/>
    </xf>
    <xf numFmtId="0" fontId="6" fillId="3" borderId="33" xfId="0" applyFont="1" applyFill="1" applyBorder="1" applyAlignment="1">
      <alignment horizontal="left" vertical="center" wrapText="1"/>
    </xf>
    <xf numFmtId="9" fontId="5" fillId="0" borderId="24" xfId="4" applyNumberFormat="1" applyFont="1" applyFill="1" applyBorder="1" applyAlignment="1">
      <alignment horizontal="center" vertical="center"/>
    </xf>
    <xf numFmtId="0" fontId="5" fillId="0" borderId="24" xfId="0" quotePrefix="1" applyFont="1" applyBorder="1" applyAlignment="1">
      <alignment vertical="center" wrapText="1"/>
    </xf>
    <xf numFmtId="0" fontId="2" fillId="0" borderId="33" xfId="0" applyFont="1" applyBorder="1" applyAlignment="1">
      <alignment horizontal="center" vertical="center" wrapText="1"/>
    </xf>
    <xf numFmtId="0" fontId="5" fillId="0" borderId="33" xfId="0" applyFont="1" applyBorder="1" applyAlignment="1">
      <alignment horizontal="left" vertical="center" wrapText="1"/>
    </xf>
    <xf numFmtId="0" fontId="8" fillId="0" borderId="33" xfId="0" applyFont="1" applyBorder="1" applyAlignment="1">
      <alignment horizontal="left" vertical="center" wrapText="1"/>
    </xf>
    <xf numFmtId="9" fontId="5" fillId="0" borderId="33" xfId="4" applyNumberFormat="1" applyFont="1" applyFill="1" applyBorder="1" applyAlignment="1">
      <alignment horizontal="center" vertical="center"/>
    </xf>
    <xf numFmtId="9" fontId="8" fillId="0" borderId="33" xfId="0" applyNumberFormat="1" applyFont="1" applyBorder="1" applyAlignment="1">
      <alignment horizontal="center" vertical="center" wrapText="1"/>
    </xf>
    <xf numFmtId="0" fontId="5" fillId="0" borderId="33" xfId="0" quotePrefix="1" applyFont="1" applyBorder="1" applyAlignment="1">
      <alignment vertical="center" wrapText="1"/>
    </xf>
    <xf numFmtId="0" fontId="6" fillId="0" borderId="33" xfId="0" applyFont="1" applyBorder="1" applyAlignment="1">
      <alignment horizontal="left" vertical="center" wrapText="1"/>
    </xf>
    <xf numFmtId="0" fontId="23" fillId="3" borderId="23" xfId="0" applyFont="1" applyFill="1" applyBorder="1" applyAlignment="1">
      <alignment horizontal="left" vertical="center" wrapText="1"/>
    </xf>
    <xf numFmtId="9" fontId="8" fillId="3" borderId="23" xfId="2" applyNumberFormat="1" applyFont="1" applyFill="1" applyBorder="1" applyAlignment="1" applyProtection="1">
      <alignment horizontal="center" vertical="center" wrapText="1"/>
      <protection hidden="1"/>
    </xf>
    <xf numFmtId="0" fontId="23" fillId="3" borderId="24" xfId="0" applyFont="1" applyFill="1" applyBorder="1" applyAlignment="1">
      <alignment horizontal="left" vertical="center" wrapText="1"/>
    </xf>
    <xf numFmtId="9" fontId="8" fillId="3" borderId="24" xfId="2" applyNumberFormat="1" applyFont="1" applyFill="1" applyBorder="1" applyAlignment="1" applyProtection="1">
      <alignment horizontal="center" vertical="center" wrapText="1"/>
      <protection hidden="1"/>
    </xf>
    <xf numFmtId="0" fontId="5" fillId="3" borderId="24" xfId="0" quotePrefix="1" applyFont="1" applyFill="1" applyBorder="1" applyAlignment="1">
      <alignment horizontal="left" vertical="center" wrapText="1"/>
    </xf>
    <xf numFmtId="0" fontId="23" fillId="3" borderId="33" xfId="0" applyFont="1" applyFill="1" applyBorder="1" applyAlignment="1">
      <alignment horizontal="left" vertical="center" wrapText="1"/>
    </xf>
    <xf numFmtId="9" fontId="8" fillId="3" borderId="33" xfId="2" applyNumberFormat="1" applyFont="1" applyFill="1" applyBorder="1" applyAlignment="1" applyProtection="1">
      <alignment horizontal="center" vertical="center" wrapText="1"/>
      <protection hidden="1"/>
    </xf>
    <xf numFmtId="0" fontId="8" fillId="3" borderId="33" xfId="2" applyNumberFormat="1" applyFont="1" applyFill="1" applyBorder="1" applyAlignment="1" applyProtection="1">
      <alignment horizontal="left" vertical="center" wrapText="1"/>
      <protection hidden="1"/>
    </xf>
    <xf numFmtId="0" fontId="8" fillId="3" borderId="33" xfId="0" applyFont="1" applyFill="1" applyBorder="1" applyAlignment="1">
      <alignment horizontal="left" vertical="center" wrapText="1"/>
    </xf>
    <xf numFmtId="0" fontId="10" fillId="3" borderId="33" xfId="0" applyFont="1" applyFill="1" applyBorder="1" applyAlignment="1">
      <alignment horizontal="left" vertical="center" wrapText="1"/>
    </xf>
    <xf numFmtId="0" fontId="8" fillId="0" borderId="23" xfId="0" quotePrefix="1" applyFont="1" applyBorder="1" applyAlignment="1">
      <alignment horizontal="left" vertical="center" wrapText="1"/>
    </xf>
    <xf numFmtId="10" fontId="5" fillId="0" borderId="23" xfId="0" applyNumberFormat="1" applyFont="1" applyBorder="1" applyAlignment="1">
      <alignment horizontal="center" vertical="center"/>
    </xf>
    <xf numFmtId="0" fontId="5" fillId="0" borderId="23" xfId="0" quotePrefix="1" applyFont="1" applyBorder="1" applyAlignment="1">
      <alignment horizontal="left" vertical="center" wrapText="1"/>
    </xf>
    <xf numFmtId="0" fontId="2"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10" fontId="5" fillId="0" borderId="15" xfId="0" applyNumberFormat="1" applyFont="1" applyBorder="1" applyAlignment="1">
      <alignment horizontal="center" vertical="center"/>
    </xf>
    <xf numFmtId="0" fontId="8" fillId="0" borderId="15" xfId="2" applyNumberFormat="1" applyFont="1" applyFill="1" applyBorder="1" applyAlignment="1" applyProtection="1">
      <alignment horizontal="left" vertical="center" wrapText="1"/>
      <protection hidden="1"/>
    </xf>
    <xf numFmtId="0" fontId="5" fillId="0" borderId="15" xfId="0" quotePrefix="1" applyFont="1" applyBorder="1" applyAlignment="1">
      <alignment horizontal="left" vertical="center" wrapText="1"/>
    </xf>
    <xf numFmtId="0" fontId="8" fillId="3" borderId="15" xfId="0" quotePrefix="1" applyFont="1" applyFill="1" applyBorder="1" applyAlignment="1">
      <alignment horizontal="left" vertical="center" wrapText="1"/>
    </xf>
    <xf numFmtId="9" fontId="5" fillId="3" borderId="15" xfId="0" applyNumberFormat="1" applyFont="1" applyFill="1" applyBorder="1" applyAlignment="1">
      <alignment horizontal="center" vertical="center"/>
    </xf>
    <xf numFmtId="0" fontId="8" fillId="3" borderId="15" xfId="2" applyNumberFormat="1" applyFont="1" applyFill="1" applyBorder="1" applyAlignment="1" applyProtection="1">
      <alignment horizontal="left" vertical="center" wrapText="1"/>
      <protection hidden="1"/>
    </xf>
    <xf numFmtId="9" fontId="5" fillId="0" borderId="15" xfId="0" applyNumberFormat="1" applyFont="1" applyBorder="1" applyAlignment="1">
      <alignment horizontal="center" vertical="center" wrapText="1"/>
    </xf>
    <xf numFmtId="9" fontId="5" fillId="3" borderId="15" xfId="0" applyNumberFormat="1" applyFont="1" applyFill="1" applyBorder="1" applyAlignment="1">
      <alignment horizontal="center" vertical="center" wrapText="1"/>
    </xf>
    <xf numFmtId="9" fontId="8" fillId="3" borderId="15" xfId="0" applyNumberFormat="1" applyFont="1" applyFill="1" applyBorder="1" applyAlignment="1">
      <alignment horizontal="center" vertical="center" wrapText="1"/>
    </xf>
    <xf numFmtId="0" fontId="2" fillId="0" borderId="15" xfId="0" applyFont="1" applyBorder="1" applyAlignment="1">
      <alignment horizontal="left" vertical="center" wrapText="1"/>
    </xf>
    <xf numFmtId="9" fontId="8" fillId="3" borderId="15" xfId="0" applyNumberFormat="1" applyFont="1" applyFill="1" applyBorder="1" applyAlignment="1">
      <alignment horizontal="center" vertical="center"/>
    </xf>
    <xf numFmtId="0" fontId="8" fillId="3" borderId="15" xfId="2" applyNumberFormat="1" applyFont="1" applyFill="1" applyBorder="1" applyAlignment="1" applyProtection="1">
      <alignment horizontal="left" vertical="center" wrapText="1"/>
      <protection hidden="1"/>
    </xf>
    <xf numFmtId="9" fontId="5" fillId="3" borderId="15" xfId="0" applyNumberFormat="1" applyFont="1" applyFill="1" applyBorder="1" applyAlignment="1">
      <alignment horizontal="center" vertical="center" wrapText="1"/>
    </xf>
    <xf numFmtId="0" fontId="14" fillId="3" borderId="15" xfId="2" applyNumberFormat="1" applyFont="1" applyFill="1" applyBorder="1" applyAlignment="1" applyProtection="1">
      <alignment horizontal="left" vertical="center" wrapText="1"/>
      <protection hidden="1"/>
    </xf>
    <xf numFmtId="0" fontId="2" fillId="0" borderId="24" xfId="0" applyFont="1" applyBorder="1" applyAlignment="1">
      <alignment horizontal="left" vertical="center" wrapText="1"/>
    </xf>
    <xf numFmtId="0" fontId="2" fillId="0" borderId="23" xfId="0" applyFont="1" applyBorder="1" applyAlignment="1">
      <alignment horizontal="left" vertical="center" wrapText="1"/>
    </xf>
    <xf numFmtId="9" fontId="8" fillId="3" borderId="24" xfId="0" applyNumberFormat="1" applyFont="1" applyFill="1" applyBorder="1" applyAlignment="1">
      <alignment horizontal="center" vertical="center" wrapText="1"/>
    </xf>
    <xf numFmtId="9" fontId="8" fillId="3" borderId="23" xfId="0" applyNumberFormat="1" applyFont="1" applyFill="1" applyBorder="1" applyAlignment="1">
      <alignment horizontal="center" vertical="center" wrapText="1"/>
    </xf>
    <xf numFmtId="0" fontId="13" fillId="0" borderId="24" xfId="2" applyNumberFormat="1" applyFont="1" applyFill="1" applyBorder="1" applyAlignment="1" applyProtection="1">
      <alignment horizontal="left" vertical="center" wrapText="1"/>
      <protection hidden="1"/>
    </xf>
    <xf numFmtId="0" fontId="13" fillId="0" borderId="26" xfId="2" applyNumberFormat="1" applyFont="1" applyFill="1" applyBorder="1" applyAlignment="1" applyProtection="1">
      <alignment horizontal="left" vertical="center" wrapText="1"/>
      <protection hidden="1"/>
    </xf>
    <xf numFmtId="0" fontId="13" fillId="0" borderId="23" xfId="2" applyNumberFormat="1" applyFont="1" applyFill="1" applyBorder="1" applyAlignment="1" applyProtection="1">
      <alignment horizontal="left" vertical="center" wrapText="1"/>
      <protection hidden="1"/>
    </xf>
    <xf numFmtId="0" fontId="2" fillId="3" borderId="15" xfId="0" applyFont="1" applyFill="1" applyBorder="1" applyAlignment="1">
      <alignment horizontal="left" vertical="center" wrapText="1"/>
    </xf>
    <xf numFmtId="0" fontId="13" fillId="3" borderId="15" xfId="2" applyNumberFormat="1" applyFont="1" applyFill="1" applyBorder="1" applyAlignment="1" applyProtection="1">
      <alignment horizontal="left" vertical="center" wrapText="1"/>
      <protection hidden="1"/>
    </xf>
    <xf numFmtId="0" fontId="13" fillId="0" borderId="15" xfId="2" applyNumberFormat="1" applyFont="1" applyFill="1" applyBorder="1" applyAlignment="1" applyProtection="1">
      <alignment horizontal="left" vertical="center" wrapText="1"/>
      <protection hidden="1"/>
    </xf>
    <xf numFmtId="0" fontId="10" fillId="0" borderId="15" xfId="0" applyFont="1" applyBorder="1" applyAlignment="1">
      <alignment horizontal="left" vertical="center" wrapText="1"/>
    </xf>
    <xf numFmtId="10" fontId="5" fillId="3" borderId="15" xfId="1" applyNumberFormat="1" applyFont="1" applyFill="1" applyBorder="1" applyAlignment="1">
      <alignment horizontal="center" vertical="center"/>
    </xf>
    <xf numFmtId="0" fontId="13" fillId="3" borderId="15" xfId="0" applyFont="1" applyFill="1" applyBorder="1" applyAlignment="1">
      <alignment horizontal="left" vertical="center" wrapText="1"/>
    </xf>
    <xf numFmtId="0" fontId="13" fillId="0" borderId="15" xfId="0" applyFont="1" applyBorder="1" applyAlignment="1">
      <alignment horizontal="left" vertical="center" wrapText="1"/>
    </xf>
    <xf numFmtId="10" fontId="5" fillId="0" borderId="15" xfId="0" applyNumberFormat="1" applyFont="1" applyBorder="1" applyAlignment="1">
      <alignment horizontal="center" vertical="center" wrapText="1"/>
    </xf>
    <xf numFmtId="0" fontId="10" fillId="3" borderId="15" xfId="2" applyNumberFormat="1" applyFont="1" applyFill="1" applyBorder="1" applyAlignment="1" applyProtection="1">
      <alignment horizontal="left" vertical="center" wrapText="1"/>
      <protection hidden="1"/>
    </xf>
    <xf numFmtId="0" fontId="13" fillId="0" borderId="15" xfId="2" applyNumberFormat="1" applyFont="1" applyFill="1" applyBorder="1" applyAlignment="1" applyProtection="1">
      <alignment horizontal="center" vertical="center" wrapText="1"/>
      <protection hidden="1"/>
    </xf>
    <xf numFmtId="0" fontId="13" fillId="0" borderId="15" xfId="2" applyNumberFormat="1" applyFont="1" applyFill="1" applyBorder="1" applyAlignment="1" applyProtection="1">
      <alignment horizontal="left" vertical="center" wrapText="1"/>
      <protection hidden="1"/>
    </xf>
    <xf numFmtId="9" fontId="13" fillId="0" borderId="15" xfId="2" applyNumberFormat="1" applyFont="1" applyFill="1" applyBorder="1" applyAlignment="1" applyProtection="1">
      <alignment horizontal="center" vertical="center" wrapText="1"/>
      <protection hidden="1"/>
    </xf>
    <xf numFmtId="0" fontId="13" fillId="3" borderId="15" xfId="2" applyNumberFormat="1" applyFont="1" applyFill="1" applyBorder="1" applyAlignment="1" applyProtection="1">
      <alignment horizontal="center" vertical="center" wrapText="1"/>
      <protection hidden="1"/>
    </xf>
    <xf numFmtId="0" fontId="13" fillId="3" borderId="15" xfId="2" applyNumberFormat="1" applyFont="1" applyFill="1" applyBorder="1" applyAlignment="1" applyProtection="1">
      <alignment horizontal="left" vertical="center" wrapText="1"/>
      <protection hidden="1"/>
    </xf>
    <xf numFmtId="9" fontId="13" fillId="3" borderId="15" xfId="2" applyNumberFormat="1" applyFont="1" applyFill="1" applyBorder="1" applyAlignment="1" applyProtection="1">
      <alignment horizontal="center" vertical="center" wrapText="1"/>
      <protection hidden="1"/>
    </xf>
    <xf numFmtId="0" fontId="5" fillId="5" borderId="15" xfId="0" applyFont="1" applyFill="1" applyBorder="1" applyAlignment="1">
      <alignment horizontal="center" vertical="center" wrapText="1"/>
    </xf>
    <xf numFmtId="0" fontId="8" fillId="5" borderId="15" xfId="0" applyFont="1" applyFill="1" applyBorder="1" applyAlignment="1">
      <alignment horizontal="left" vertical="center" wrapText="1"/>
    </xf>
    <xf numFmtId="9" fontId="5" fillId="5" borderId="15" xfId="0" applyNumberFormat="1" applyFont="1" applyFill="1" applyBorder="1" applyAlignment="1">
      <alignment horizontal="center" vertical="center" wrapText="1"/>
    </xf>
    <xf numFmtId="0" fontId="5" fillId="5" borderId="15" xfId="0" applyFont="1" applyFill="1" applyBorder="1" applyAlignment="1">
      <alignment horizontal="left" vertical="center" wrapText="1"/>
    </xf>
    <xf numFmtId="0" fontId="5" fillId="5" borderId="24" xfId="0" applyFont="1" applyFill="1" applyBorder="1" applyAlignment="1">
      <alignment horizontal="left" vertical="center" wrapText="1"/>
    </xf>
    <xf numFmtId="0" fontId="13" fillId="5" borderId="15" xfId="0" applyFont="1" applyFill="1" applyBorder="1" applyAlignment="1">
      <alignment horizontal="left" vertical="center" wrapText="1"/>
    </xf>
    <xf numFmtId="0" fontId="10" fillId="5" borderId="15" xfId="0" applyFont="1" applyFill="1" applyBorder="1" applyAlignment="1">
      <alignment horizontal="left" vertical="center" wrapText="1"/>
    </xf>
    <xf numFmtId="0" fontId="5" fillId="5" borderId="26" xfId="0" applyFont="1" applyFill="1" applyBorder="1" applyAlignment="1">
      <alignment horizontal="left" vertical="center" wrapText="1"/>
    </xf>
    <xf numFmtId="0" fontId="13" fillId="5" borderId="15" xfId="0" applyFont="1" applyFill="1" applyBorder="1" applyAlignment="1">
      <alignment horizontal="left" vertical="center" wrapText="1"/>
    </xf>
    <xf numFmtId="0" fontId="5" fillId="5" borderId="23"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5" fillId="0" borderId="24" xfId="0" applyFont="1" applyBorder="1" applyAlignment="1">
      <alignment horizontal="left" vertical="center" wrapText="1"/>
    </xf>
    <xf numFmtId="10" fontId="5" fillId="0" borderId="15" xfId="0" applyNumberFormat="1" applyFont="1" applyBorder="1" applyAlignment="1">
      <alignment horizontal="center" vertical="center" wrapText="1"/>
    </xf>
    <xf numFmtId="10" fontId="5" fillId="3" borderId="15" xfId="0" applyNumberFormat="1" applyFont="1" applyFill="1" applyBorder="1" applyAlignment="1">
      <alignment horizontal="center" vertical="center" wrapText="1"/>
    </xf>
    <xf numFmtId="0" fontId="5" fillId="0" borderId="15" xfId="2" applyNumberFormat="1" applyFont="1" applyFill="1" applyBorder="1" applyAlignment="1" applyProtection="1">
      <alignment horizontal="left" vertical="center" wrapText="1"/>
      <protection hidden="1"/>
    </xf>
    <xf numFmtId="167" fontId="5" fillId="0" borderId="15" xfId="0" applyNumberFormat="1" applyFont="1" applyBorder="1" applyAlignment="1">
      <alignment horizontal="center" vertical="center" wrapText="1"/>
    </xf>
    <xf numFmtId="167" fontId="5" fillId="0" borderId="15" xfId="1" applyNumberFormat="1" applyFont="1" applyFill="1" applyBorder="1" applyAlignment="1">
      <alignment horizontal="center" vertical="center" wrapText="1"/>
    </xf>
    <xf numFmtId="10" fontId="5" fillId="3" borderId="15" xfId="0" applyNumberFormat="1" applyFont="1" applyFill="1" applyBorder="1" applyAlignment="1">
      <alignment horizontal="center" vertical="center"/>
    </xf>
    <xf numFmtId="1" fontId="8" fillId="0" borderId="23" xfId="1" applyNumberFormat="1" applyFont="1" applyFill="1" applyBorder="1" applyAlignment="1">
      <alignment horizontal="center" vertical="center" wrapText="1"/>
    </xf>
    <xf numFmtId="1" fontId="8" fillId="3" borderId="24" xfId="1" applyNumberFormat="1" applyFont="1" applyFill="1" applyBorder="1" applyAlignment="1">
      <alignment horizontal="center" vertical="center" wrapText="1"/>
    </xf>
    <xf numFmtId="1" fontId="8" fillId="3" borderId="23" xfId="1" applyNumberFormat="1" applyFont="1" applyFill="1" applyBorder="1" applyAlignment="1">
      <alignment horizontal="center" vertical="center" wrapText="1"/>
    </xf>
    <xf numFmtId="1" fontId="8" fillId="0" borderId="24" xfId="1" applyNumberFormat="1" applyFont="1" applyFill="1" applyBorder="1" applyAlignment="1">
      <alignment horizontal="center" vertical="center" wrapText="1"/>
    </xf>
    <xf numFmtId="1" fontId="8" fillId="0" borderId="23" xfId="1" applyNumberFormat="1" applyFont="1" applyFill="1" applyBorder="1" applyAlignment="1">
      <alignment horizontal="center" vertical="center" wrapText="1"/>
    </xf>
    <xf numFmtId="9" fontId="8" fillId="3" borderId="26" xfId="0" applyNumberFormat="1" applyFont="1" applyFill="1" applyBorder="1" applyAlignment="1">
      <alignment horizontal="center" vertical="center" wrapText="1"/>
    </xf>
    <xf numFmtId="0" fontId="5" fillId="5" borderId="15" xfId="0" applyFont="1" applyFill="1" applyBorder="1" applyAlignment="1">
      <alignment horizontal="left" vertical="center" wrapText="1"/>
    </xf>
    <xf numFmtId="0" fontId="10" fillId="5" borderId="15" xfId="0" applyFont="1" applyFill="1" applyBorder="1" applyAlignment="1">
      <alignment horizontal="left" vertical="center" wrapText="1"/>
    </xf>
    <xf numFmtId="0" fontId="8" fillId="5" borderId="15" xfId="0" applyFont="1" applyFill="1" applyBorder="1" applyAlignment="1">
      <alignment horizontal="left" vertical="center" wrapText="1"/>
    </xf>
    <xf numFmtId="0" fontId="6" fillId="5" borderId="15" xfId="0" applyFont="1" applyFill="1" applyBorder="1" applyAlignment="1">
      <alignment horizontal="left" vertical="center" wrapText="1"/>
    </xf>
    <xf numFmtId="9" fontId="13" fillId="6" borderId="15" xfId="0" applyNumberFormat="1" applyFont="1" applyFill="1" applyBorder="1" applyAlignment="1">
      <alignment horizontal="center" vertical="center" wrapText="1"/>
    </xf>
    <xf numFmtId="9" fontId="13" fillId="7" borderId="15" xfId="0" applyNumberFormat="1" applyFont="1" applyFill="1" applyBorder="1" applyAlignment="1">
      <alignment horizontal="center" vertical="center" wrapText="1"/>
    </xf>
    <xf numFmtId="0" fontId="5" fillId="5" borderId="1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13" fillId="5" borderId="0" xfId="0" applyFont="1" applyFill="1" applyAlignment="1">
      <alignment horizontal="left" vertical="center" wrapText="1"/>
    </xf>
    <xf numFmtId="168" fontId="13" fillId="0" borderId="15" xfId="0" applyNumberFormat="1" applyFont="1" applyBorder="1" applyAlignment="1">
      <alignment horizontal="center" vertical="center" wrapText="1"/>
    </xf>
    <xf numFmtId="9" fontId="5" fillId="0" borderId="15" xfId="1" applyFont="1" applyBorder="1" applyAlignment="1">
      <alignment horizontal="center" vertical="center" wrapText="1"/>
    </xf>
    <xf numFmtId="0" fontId="5" fillId="0" borderId="36" xfId="0" applyFont="1" applyBorder="1" applyAlignment="1">
      <alignment horizontal="left" vertical="center" wrapText="1"/>
    </xf>
    <xf numFmtId="0" fontId="6" fillId="0" borderId="24" xfId="0" applyFont="1" applyBorder="1" applyAlignment="1">
      <alignment horizontal="center" vertical="center" wrapText="1"/>
    </xf>
    <xf numFmtId="0" fontId="5" fillId="0" borderId="37" xfId="0" applyFont="1" applyBorder="1" applyAlignment="1">
      <alignment horizontal="left" vertical="center" wrapText="1"/>
    </xf>
    <xf numFmtId="0" fontId="6" fillId="0" borderId="23" xfId="0" applyFont="1" applyBorder="1" applyAlignment="1">
      <alignment horizontal="center" vertical="center" wrapText="1"/>
    </xf>
    <xf numFmtId="0" fontId="5" fillId="0" borderId="38" xfId="0" applyFont="1" applyBorder="1" applyAlignment="1">
      <alignment horizontal="left" vertical="center" wrapText="1"/>
    </xf>
    <xf numFmtId="0" fontId="6" fillId="3" borderId="24"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0" borderId="26" xfId="0" applyFont="1" applyBorder="1" applyAlignment="1">
      <alignment horizontal="center" vertical="center" wrapText="1"/>
    </xf>
    <xf numFmtId="0" fontId="5" fillId="3" borderId="23" xfId="1" applyNumberFormat="1" applyFont="1" applyFill="1" applyBorder="1" applyAlignment="1">
      <alignment horizontal="center" vertical="center" wrapText="1"/>
    </xf>
    <xf numFmtId="0" fontId="5" fillId="0" borderId="24" xfId="1" applyNumberFormat="1" applyFont="1" applyFill="1" applyBorder="1" applyAlignment="1">
      <alignment horizontal="center" vertical="center" wrapText="1"/>
    </xf>
    <xf numFmtId="0" fontId="5" fillId="0" borderId="26" xfId="1" applyNumberFormat="1" applyFont="1" applyFill="1" applyBorder="1" applyAlignment="1">
      <alignment horizontal="center" vertical="center" wrapText="1"/>
    </xf>
    <xf numFmtId="0" fontId="5" fillId="0" borderId="23" xfId="1" applyNumberFormat="1" applyFont="1" applyFill="1" applyBorder="1" applyAlignment="1">
      <alignment horizontal="center" vertical="center" wrapText="1"/>
    </xf>
    <xf numFmtId="0" fontId="5" fillId="3" borderId="26" xfId="0" applyFont="1" applyFill="1" applyBorder="1" applyAlignment="1">
      <alignment horizontal="right" vertical="center" wrapText="1"/>
    </xf>
    <xf numFmtId="0" fontId="8" fillId="3" borderId="26" xfId="0" applyFont="1" applyFill="1" applyBorder="1" applyAlignment="1">
      <alignment horizontal="left" vertical="center" wrapText="1"/>
    </xf>
    <xf numFmtId="0" fontId="8" fillId="3" borderId="26" xfId="0" applyFont="1" applyFill="1" applyBorder="1" applyAlignment="1">
      <alignment vertical="center" wrapText="1"/>
    </xf>
    <xf numFmtId="9" fontId="5" fillId="3" borderId="26" xfId="1" applyFont="1" applyFill="1" applyBorder="1" applyAlignment="1">
      <alignment horizontal="center" vertical="center" wrapText="1"/>
    </xf>
    <xf numFmtId="9" fontId="8" fillId="3" borderId="26" xfId="1" applyFont="1" applyFill="1" applyBorder="1" applyAlignment="1">
      <alignment horizontal="center" vertical="center" wrapText="1"/>
    </xf>
    <xf numFmtId="0" fontId="6" fillId="3" borderId="26" xfId="0" applyFont="1" applyFill="1" applyBorder="1" applyAlignment="1">
      <alignment vertical="center" wrapText="1"/>
    </xf>
    <xf numFmtId="0" fontId="5" fillId="3" borderId="26" xfId="0" applyFont="1" applyFill="1" applyBorder="1" applyAlignment="1">
      <alignment horizontal="right" vertical="center" wrapText="1"/>
    </xf>
    <xf numFmtId="0" fontId="5" fillId="3" borderId="24" xfId="1" applyNumberFormat="1" applyFont="1" applyFill="1" applyBorder="1" applyAlignment="1">
      <alignment horizontal="center" vertical="center" wrapText="1"/>
    </xf>
    <xf numFmtId="0" fontId="8" fillId="3" borderId="24" xfId="0" applyFont="1" applyFill="1" applyBorder="1" applyAlignment="1">
      <alignment horizontal="center" vertical="center" wrapText="1"/>
    </xf>
    <xf numFmtId="0" fontId="6" fillId="3" borderId="15" xfId="0" applyFont="1" applyFill="1" applyBorder="1" applyAlignment="1">
      <alignment vertical="center" wrapText="1"/>
    </xf>
    <xf numFmtId="0" fontId="5" fillId="3" borderId="23" xfId="0" applyFont="1" applyFill="1" applyBorder="1" applyAlignment="1">
      <alignment horizontal="right" vertical="center" wrapText="1"/>
    </xf>
    <xf numFmtId="4" fontId="5" fillId="0" borderId="24" xfId="0" applyNumberFormat="1" applyFont="1" applyBorder="1" applyAlignment="1">
      <alignment horizontal="right" vertical="center" wrapText="1"/>
    </xf>
    <xf numFmtId="0" fontId="5" fillId="0" borderId="39" xfId="0" applyFont="1" applyBorder="1" applyAlignment="1">
      <alignment horizontal="left" vertical="center" wrapText="1"/>
    </xf>
    <xf numFmtId="4" fontId="5" fillId="0" borderId="26" xfId="0" applyNumberFormat="1" applyFont="1" applyBorder="1" applyAlignment="1">
      <alignment horizontal="right" vertical="center" wrapText="1"/>
    </xf>
    <xf numFmtId="4" fontId="5" fillId="0" borderId="23" xfId="0" applyNumberFormat="1" applyFont="1" applyBorder="1" applyAlignment="1">
      <alignment horizontal="right" vertical="center" wrapText="1"/>
    </xf>
    <xf numFmtId="1" fontId="5" fillId="3" borderId="15" xfId="1" applyNumberFormat="1" applyFont="1" applyFill="1" applyBorder="1" applyAlignment="1">
      <alignment horizontal="center" vertical="center" wrapText="1"/>
    </xf>
    <xf numFmtId="0" fontId="8" fillId="3" borderId="15" xfId="1" applyNumberFormat="1" applyFont="1" applyFill="1" applyBorder="1" applyAlignment="1">
      <alignment horizontal="center" vertical="center" wrapText="1"/>
    </xf>
    <xf numFmtId="0" fontId="8" fillId="0" borderId="26" xfId="0" applyFont="1" applyBorder="1" applyAlignment="1">
      <alignment horizontal="center" vertical="center" wrapText="1"/>
    </xf>
    <xf numFmtId="0" fontId="8" fillId="3" borderId="26" xfId="0" applyFont="1" applyFill="1" applyBorder="1" applyAlignment="1">
      <alignment horizontal="center" vertical="center" wrapText="1"/>
    </xf>
    <xf numFmtId="9" fontId="8" fillId="3" borderId="26" xfId="1" applyFont="1" applyFill="1" applyBorder="1" applyAlignment="1">
      <alignment horizontal="center" vertical="center" wrapText="1"/>
    </xf>
    <xf numFmtId="0" fontId="6" fillId="3" borderId="26" xfId="0" applyFont="1" applyFill="1" applyBorder="1" applyAlignment="1">
      <alignment horizontal="left" vertical="center" wrapText="1"/>
    </xf>
    <xf numFmtId="0" fontId="8" fillId="3" borderId="23" xfId="0" applyFont="1" applyFill="1" applyBorder="1" applyAlignment="1">
      <alignment horizontal="center" vertical="center" wrapText="1"/>
    </xf>
    <xf numFmtId="9" fontId="8" fillId="3" borderId="23" xfId="1" applyFont="1" applyFill="1" applyBorder="1" applyAlignment="1">
      <alignment horizontal="center" vertical="center" wrapText="1"/>
    </xf>
    <xf numFmtId="0" fontId="5" fillId="5" borderId="26"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26" xfId="0" applyFont="1" applyFill="1" applyBorder="1" applyAlignment="1">
      <alignment vertical="center" wrapText="1"/>
    </xf>
    <xf numFmtId="0" fontId="5" fillId="5" borderId="23" xfId="1" applyNumberFormat="1"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5" borderId="23" xfId="0" applyFont="1" applyFill="1" applyBorder="1" applyAlignment="1">
      <alignment horizontal="left" vertical="center" wrapText="1"/>
    </xf>
    <xf numFmtId="0" fontId="5" fillId="5" borderId="24" xfId="1" applyNumberFormat="1" applyFont="1" applyFill="1" applyBorder="1" applyAlignment="1">
      <alignment horizontal="center" vertical="center" wrapText="1"/>
    </xf>
    <xf numFmtId="0" fontId="8" fillId="5" borderId="24" xfId="0" applyFont="1" applyFill="1" applyBorder="1" applyAlignment="1">
      <alignment horizontal="center" vertical="center" wrapText="1"/>
    </xf>
    <xf numFmtId="0" fontId="8" fillId="5" borderId="24" xfId="0" applyFont="1" applyFill="1" applyBorder="1" applyAlignment="1">
      <alignment horizontal="left" vertical="center" wrapText="1"/>
    </xf>
    <xf numFmtId="0" fontId="5" fillId="5" borderId="23" xfId="0" applyFont="1" applyFill="1" applyBorder="1" applyAlignment="1">
      <alignment horizontal="center" vertical="center" wrapText="1"/>
    </xf>
    <xf numFmtId="0" fontId="8" fillId="5" borderId="23" xfId="0" applyFont="1" applyFill="1" applyBorder="1" applyAlignment="1">
      <alignment vertical="center" wrapText="1"/>
    </xf>
    <xf numFmtId="0" fontId="5" fillId="5" borderId="23" xfId="1" applyNumberFormat="1"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5" borderId="23" xfId="0" applyFont="1" applyFill="1" applyBorder="1" applyAlignment="1">
      <alignment horizontal="left" vertical="center" wrapText="1"/>
    </xf>
    <xf numFmtId="9" fontId="8" fillId="3" borderId="24" xfId="1" applyFont="1" applyFill="1" applyBorder="1" applyAlignment="1">
      <alignment horizontal="center" vertical="center" wrapText="1"/>
    </xf>
    <xf numFmtId="0" fontId="6" fillId="3" borderId="0" xfId="0" applyFont="1" applyFill="1" applyAlignment="1">
      <alignment horizontal="left" vertical="center" wrapText="1"/>
    </xf>
    <xf numFmtId="0" fontId="5" fillId="3" borderId="25" xfId="0" applyFont="1" applyFill="1" applyBorder="1" applyAlignment="1">
      <alignment horizontal="left" vertical="center" wrapText="1"/>
    </xf>
    <xf numFmtId="0" fontId="6" fillId="3" borderId="36" xfId="0" applyFont="1" applyFill="1" applyBorder="1" applyAlignment="1">
      <alignment horizontal="left" vertical="center" wrapText="1"/>
    </xf>
    <xf numFmtId="0" fontId="5" fillId="5" borderId="24"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8" fillId="5" borderId="24" xfId="0" applyFont="1" applyFill="1" applyBorder="1" applyAlignment="1">
      <alignment vertical="center" wrapText="1"/>
    </xf>
    <xf numFmtId="9" fontId="5" fillId="5" borderId="24" xfId="1" applyFont="1" applyFill="1" applyBorder="1" applyAlignment="1">
      <alignment horizontal="center" vertical="center" wrapText="1"/>
    </xf>
    <xf numFmtId="9" fontId="8" fillId="5" borderId="24" xfId="1" applyFont="1" applyFill="1" applyBorder="1" applyAlignment="1">
      <alignment horizontal="center" vertical="center" wrapText="1"/>
    </xf>
    <xf numFmtId="9" fontId="5" fillId="5" borderId="26" xfId="1" applyFont="1" applyFill="1" applyBorder="1" applyAlignment="1">
      <alignment horizontal="center" vertical="center" wrapText="1"/>
    </xf>
    <xf numFmtId="9" fontId="8" fillId="5" borderId="26" xfId="1" applyFont="1" applyFill="1" applyBorder="1" applyAlignment="1">
      <alignment horizontal="center" vertical="center" wrapText="1"/>
    </xf>
    <xf numFmtId="0" fontId="8" fillId="5" borderId="26" xfId="0" applyFont="1" applyFill="1" applyBorder="1" applyAlignment="1">
      <alignment horizontal="left" vertical="center" wrapText="1"/>
    </xf>
    <xf numFmtId="9" fontId="5" fillId="5" borderId="23" xfId="1" applyFont="1" applyFill="1" applyBorder="1" applyAlignment="1">
      <alignment horizontal="center" vertical="center" wrapText="1"/>
    </xf>
    <xf numFmtId="9" fontId="8" fillId="5" borderId="23" xfId="1" applyFont="1" applyFill="1" applyBorder="1" applyAlignment="1">
      <alignment horizontal="center" vertical="center" wrapText="1"/>
    </xf>
    <xf numFmtId="0" fontId="7" fillId="5" borderId="0" xfId="0" applyFont="1" applyFill="1"/>
    <xf numFmtId="9" fontId="8" fillId="0" borderId="40" xfId="0" applyNumberFormat="1" applyFont="1" applyBorder="1" applyAlignment="1">
      <alignment horizontal="center" vertical="center" wrapText="1"/>
    </xf>
    <xf numFmtId="0" fontId="11" fillId="2" borderId="41"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2" fillId="4" borderId="12" xfId="0" applyFont="1" applyFill="1" applyBorder="1" applyAlignment="1">
      <alignment vertical="center" wrapText="1"/>
    </xf>
    <xf numFmtId="0" fontId="12" fillId="4" borderId="14" xfId="0" applyFont="1" applyFill="1" applyBorder="1" applyAlignment="1">
      <alignment vertical="center" wrapText="1"/>
    </xf>
    <xf numFmtId="0" fontId="12" fillId="2" borderId="9" xfId="0" applyFont="1" applyFill="1" applyBorder="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10" fillId="5" borderId="23" xfId="0" applyFont="1" applyFill="1" applyBorder="1" applyAlignment="1">
      <alignment vertical="center" wrapText="1"/>
    </xf>
    <xf numFmtId="0" fontId="5" fillId="5" borderId="23" xfId="0" applyFont="1" applyFill="1" applyBorder="1" applyAlignment="1">
      <alignment horizontal="left" vertical="center" wrapText="1"/>
    </xf>
    <xf numFmtId="10" fontId="5" fillId="5" borderId="23" xfId="0" applyNumberFormat="1" applyFont="1" applyFill="1" applyBorder="1" applyAlignment="1">
      <alignment horizontal="center" vertical="center" wrapText="1"/>
    </xf>
    <xf numFmtId="9" fontId="5" fillId="5" borderId="23" xfId="0" applyNumberFormat="1" applyFont="1" applyFill="1" applyBorder="1" applyAlignment="1">
      <alignment horizontal="center" vertical="center" wrapText="1"/>
    </xf>
    <xf numFmtId="0" fontId="8" fillId="5" borderId="23" xfId="0" applyFont="1" applyFill="1" applyBorder="1" applyAlignment="1">
      <alignment vertical="center" wrapText="1"/>
    </xf>
    <xf numFmtId="0" fontId="10" fillId="5" borderId="26" xfId="0" applyFont="1" applyFill="1" applyBorder="1" applyAlignment="1">
      <alignment vertical="center" wrapText="1"/>
    </xf>
    <xf numFmtId="0" fontId="5" fillId="5" borderId="23" xfId="0" applyFont="1" applyFill="1" applyBorder="1" applyAlignment="1">
      <alignment vertical="center" wrapText="1"/>
    </xf>
    <xf numFmtId="167" fontId="5" fillId="5" borderId="23" xfId="0" applyNumberFormat="1" applyFont="1" applyFill="1" applyBorder="1" applyAlignment="1">
      <alignment horizontal="center" vertical="center" wrapText="1"/>
    </xf>
    <xf numFmtId="0" fontId="8" fillId="5" borderId="25" xfId="0" applyFont="1" applyFill="1" applyBorder="1" applyAlignment="1">
      <alignment horizontal="left" vertical="center" wrapText="1"/>
    </xf>
    <xf numFmtId="0" fontId="5" fillId="5" borderId="47" xfId="0" applyFont="1" applyFill="1" applyBorder="1" applyAlignment="1">
      <alignment vertical="center" wrapText="1"/>
    </xf>
    <xf numFmtId="0" fontId="13" fillId="5" borderId="25" xfId="0" applyFont="1" applyFill="1" applyBorder="1" applyAlignment="1">
      <alignment horizontal="left" vertical="center" wrapText="1"/>
    </xf>
    <xf numFmtId="0" fontId="5" fillId="5" borderId="47" xfId="0" applyFont="1" applyFill="1" applyBorder="1" applyAlignment="1">
      <alignment horizontal="left" vertical="center" wrapText="1"/>
    </xf>
    <xf numFmtId="0" fontId="10" fillId="5" borderId="24" xfId="0" applyFont="1" applyFill="1" applyBorder="1" applyAlignment="1">
      <alignment vertical="center" wrapText="1"/>
    </xf>
    <xf numFmtId="0" fontId="8" fillId="5" borderId="47" xfId="0" applyFont="1" applyFill="1" applyBorder="1" applyAlignment="1">
      <alignment horizontal="left" vertical="center" wrapText="1"/>
    </xf>
    <xf numFmtId="10" fontId="5" fillId="3" borderId="15" xfId="0" applyNumberFormat="1" applyFont="1" applyFill="1" applyBorder="1" applyAlignment="1">
      <alignment horizontal="center" vertical="center" wrapText="1"/>
    </xf>
    <xf numFmtId="167" fontId="5" fillId="3" borderId="15" xfId="0" applyNumberFormat="1" applyFont="1" applyFill="1" applyBorder="1" applyAlignment="1">
      <alignment horizontal="center" vertical="center" wrapText="1"/>
    </xf>
    <xf numFmtId="0" fontId="14" fillId="0" borderId="15" xfId="2" applyNumberFormat="1" applyFont="1" applyFill="1" applyBorder="1" applyAlignment="1" applyProtection="1">
      <alignment horizontal="left" vertical="center" wrapText="1"/>
      <protection hidden="1"/>
    </xf>
    <xf numFmtId="0" fontId="5" fillId="0" borderId="36" xfId="0" applyFont="1" applyBorder="1" applyAlignment="1">
      <alignment vertical="center" wrapText="1"/>
    </xf>
    <xf numFmtId="0" fontId="5" fillId="0" borderId="26" xfId="0" applyFont="1" applyBorder="1" applyAlignment="1">
      <alignment horizontal="center" vertical="center" wrapText="1"/>
    </xf>
    <xf numFmtId="0" fontId="12" fillId="2" borderId="48"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8" fillId="0" borderId="15" xfId="0" applyFont="1" applyBorder="1" applyAlignment="1">
      <alignment horizontal="left" wrapText="1"/>
    </xf>
    <xf numFmtId="0" fontId="5" fillId="0" borderId="40" xfId="0" applyFont="1" applyBorder="1" applyAlignment="1">
      <alignment horizontal="left" vertical="center" wrapText="1"/>
    </xf>
    <xf numFmtId="9" fontId="5" fillId="5" borderId="40" xfId="0" applyNumberFormat="1" applyFont="1" applyFill="1" applyBorder="1" applyAlignment="1">
      <alignment horizontal="center" vertical="center" wrapText="1"/>
    </xf>
    <xf numFmtId="0" fontId="5" fillId="0" borderId="40" xfId="0" applyFont="1" applyBorder="1" applyAlignment="1">
      <alignment horizontal="center" vertical="center" wrapText="1"/>
    </xf>
    <xf numFmtId="9" fontId="5" fillId="5" borderId="26" xfId="0" applyNumberFormat="1" applyFont="1" applyFill="1" applyBorder="1" applyAlignment="1">
      <alignment horizontal="center" vertical="center" wrapText="1"/>
    </xf>
    <xf numFmtId="9" fontId="5" fillId="5" borderId="24" xfId="0" applyNumberFormat="1" applyFont="1" applyFill="1" applyBorder="1" applyAlignment="1">
      <alignment horizontal="center" vertical="center" wrapText="1"/>
    </xf>
    <xf numFmtId="0" fontId="14" fillId="3" borderId="15" xfId="0" applyFont="1" applyFill="1" applyBorder="1" applyAlignment="1">
      <alignment horizontal="left" vertical="center" wrapText="1"/>
    </xf>
    <xf numFmtId="43" fontId="8" fillId="3" borderId="23" xfId="3" applyFont="1" applyFill="1" applyBorder="1" applyAlignment="1">
      <alignment horizontal="center" vertical="center" wrapText="1"/>
    </xf>
    <xf numFmtId="169" fontId="8" fillId="3" borderId="23" xfId="3" applyNumberFormat="1" applyFont="1" applyFill="1" applyBorder="1" applyAlignment="1">
      <alignment horizontal="center" vertical="center" wrapText="1"/>
    </xf>
    <xf numFmtId="43" fontId="8" fillId="3" borderId="24" xfId="3" applyFont="1" applyFill="1" applyBorder="1" applyAlignment="1">
      <alignment horizontal="center" vertical="center" wrapText="1"/>
    </xf>
    <xf numFmtId="169" fontId="8" fillId="3" borderId="24" xfId="3" applyNumberFormat="1" applyFont="1" applyFill="1" applyBorder="1" applyAlignment="1">
      <alignment horizontal="center" vertical="center" wrapText="1"/>
    </xf>
    <xf numFmtId="9" fontId="8" fillId="0" borderId="15" xfId="0" applyNumberFormat="1" applyFont="1" applyBorder="1" applyAlignment="1">
      <alignment horizontal="center" vertical="center" wrapText="1"/>
    </xf>
    <xf numFmtId="43" fontId="8" fillId="0" borderId="23" xfId="3" applyFont="1" applyBorder="1" applyAlignment="1">
      <alignment horizontal="center" vertical="center" wrapText="1"/>
    </xf>
    <xf numFmtId="9" fontId="8" fillId="0" borderId="23" xfId="0" applyNumberFormat="1" applyFont="1" applyBorder="1" applyAlignment="1">
      <alignment horizontal="center" vertical="center" wrapText="1"/>
    </xf>
    <xf numFmtId="43" fontId="5" fillId="3" borderId="23" xfId="3" applyFont="1" applyFill="1" applyBorder="1" applyAlignment="1">
      <alignment horizontal="center" vertical="center" wrapText="1"/>
    </xf>
    <xf numFmtId="169" fontId="5" fillId="3" borderId="23" xfId="3" applyNumberFormat="1" applyFont="1" applyFill="1" applyBorder="1" applyAlignment="1">
      <alignment horizontal="center" vertical="center" wrapText="1"/>
    </xf>
    <xf numFmtId="43" fontId="5" fillId="0" borderId="15" xfId="3" applyFont="1" applyBorder="1" applyAlignment="1">
      <alignment horizontal="center" vertical="center" wrapText="1"/>
    </xf>
    <xf numFmtId="43" fontId="5" fillId="0" borderId="15" xfId="3" applyFont="1" applyFill="1" applyBorder="1" applyAlignment="1">
      <alignment horizontal="center" vertical="center" wrapText="1"/>
    </xf>
    <xf numFmtId="0" fontId="14" fillId="5" borderId="23" xfId="0" applyFont="1" applyFill="1" applyBorder="1" applyAlignment="1">
      <alignment horizontal="left" vertical="center" wrapText="1"/>
    </xf>
    <xf numFmtId="0" fontId="8" fillId="5" borderId="23" xfId="2" applyNumberFormat="1" applyFont="1" applyFill="1" applyBorder="1" applyAlignment="1" applyProtection="1">
      <alignment horizontal="left" vertical="center" wrapText="1"/>
      <protection hidden="1"/>
    </xf>
    <xf numFmtId="9" fontId="8" fillId="5" borderId="23" xfId="0" applyNumberFormat="1" applyFont="1" applyFill="1" applyBorder="1" applyAlignment="1">
      <alignment horizontal="center" vertical="center" wrapText="1"/>
    </xf>
    <xf numFmtId="0" fontId="14" fillId="5" borderId="26" xfId="0" applyFont="1" applyFill="1" applyBorder="1" applyAlignment="1">
      <alignment horizontal="left" vertical="center" wrapText="1"/>
    </xf>
    <xf numFmtId="0" fontId="8" fillId="5" borderId="26" xfId="2" applyNumberFormat="1" applyFont="1" applyFill="1" applyBorder="1" applyAlignment="1" applyProtection="1">
      <alignment horizontal="left" vertical="center" wrapText="1"/>
      <protection hidden="1"/>
    </xf>
    <xf numFmtId="9" fontId="8" fillId="5" borderId="26" xfId="0" applyNumberFormat="1" applyFont="1" applyFill="1" applyBorder="1" applyAlignment="1">
      <alignment horizontal="center" vertical="center" wrapText="1"/>
    </xf>
    <xf numFmtId="0" fontId="14" fillId="5" borderId="24" xfId="0" applyFont="1" applyFill="1" applyBorder="1" applyAlignment="1">
      <alignment horizontal="left" vertical="center" wrapText="1"/>
    </xf>
    <xf numFmtId="0" fontId="8" fillId="5" borderId="24" xfId="2" applyNumberFormat="1" applyFont="1" applyFill="1" applyBorder="1" applyAlignment="1" applyProtection="1">
      <alignment horizontal="left" vertical="center" wrapText="1"/>
      <protection hidden="1"/>
    </xf>
    <xf numFmtId="9" fontId="8" fillId="5" borderId="24" xfId="0" applyNumberFormat="1" applyFont="1" applyFill="1" applyBorder="1" applyAlignment="1">
      <alignment horizontal="center" vertical="center" wrapText="1"/>
    </xf>
    <xf numFmtId="0" fontId="14" fillId="3" borderId="23" xfId="0" applyFont="1" applyFill="1" applyBorder="1" applyAlignment="1">
      <alignment horizontal="left" vertical="center" wrapText="1"/>
    </xf>
    <xf numFmtId="0" fontId="8" fillId="3" borderId="23" xfId="0" applyFont="1" applyFill="1" applyBorder="1" applyAlignment="1">
      <alignment horizontal="left" vertical="center"/>
    </xf>
    <xf numFmtId="0" fontId="14" fillId="3" borderId="24" xfId="0" applyFont="1" applyFill="1" applyBorder="1" applyAlignment="1">
      <alignment horizontal="left" vertical="center" wrapText="1"/>
    </xf>
    <xf numFmtId="0" fontId="8" fillId="3" borderId="24" xfId="0" applyFont="1" applyFill="1" applyBorder="1" applyAlignment="1">
      <alignment horizontal="left" vertical="center"/>
    </xf>
    <xf numFmtId="0" fontId="8" fillId="5" borderId="26" xfId="0" applyFont="1" applyFill="1" applyBorder="1" applyAlignment="1">
      <alignment horizontal="center" vertical="center" wrapText="1"/>
    </xf>
    <xf numFmtId="0" fontId="14" fillId="5" borderId="15" xfId="0" applyFont="1" applyFill="1" applyBorder="1" applyAlignment="1">
      <alignment horizontal="left" vertical="center" wrapText="1"/>
    </xf>
    <xf numFmtId="9" fontId="8" fillId="5" borderId="15" xfId="0" applyNumberFormat="1" applyFont="1" applyFill="1" applyBorder="1" applyAlignment="1">
      <alignment horizontal="center" vertical="center" wrapText="1"/>
    </xf>
    <xf numFmtId="0" fontId="5" fillId="5" borderId="23" xfId="0" applyFont="1" applyFill="1" applyBorder="1" applyAlignment="1">
      <alignment horizontal="center" vertical="center" wrapText="1"/>
    </xf>
    <xf numFmtId="0" fontId="14" fillId="3" borderId="15" xfId="2" applyNumberFormat="1" applyFont="1" applyFill="1" applyBorder="1" applyAlignment="1" applyProtection="1">
      <alignment horizontal="left" vertical="center" wrapText="1"/>
      <protection hidden="1"/>
    </xf>
    <xf numFmtId="0" fontId="8" fillId="5" borderId="15" xfId="2" applyNumberFormat="1" applyFont="1" applyFill="1" applyBorder="1" applyAlignment="1" applyProtection="1">
      <alignment horizontal="left" vertical="center" wrapText="1"/>
      <protection hidden="1"/>
    </xf>
    <xf numFmtId="9" fontId="8" fillId="5" borderId="15" xfId="2" applyNumberFormat="1" applyFont="1" applyFill="1" applyBorder="1" applyAlignment="1" applyProtection="1">
      <alignment horizontal="center" vertical="center" wrapText="1"/>
      <protection hidden="1"/>
    </xf>
    <xf numFmtId="0" fontId="14" fillId="0" borderId="26" xfId="0" applyFont="1" applyBorder="1" applyAlignment="1">
      <alignment horizontal="left" vertical="center" wrapText="1"/>
    </xf>
    <xf numFmtId="2" fontId="8" fillId="5" borderId="23" xfId="0" applyNumberFormat="1" applyFont="1" applyFill="1" applyBorder="1" applyAlignment="1">
      <alignment horizontal="center" vertical="center" wrapText="1"/>
    </xf>
    <xf numFmtId="2" fontId="8" fillId="5" borderId="24" xfId="0" applyNumberFormat="1" applyFont="1" applyFill="1" applyBorder="1" applyAlignment="1">
      <alignment horizontal="center" vertical="center" wrapText="1"/>
    </xf>
    <xf numFmtId="2" fontId="8" fillId="3" borderId="15" xfId="0" applyNumberFormat="1" applyFont="1" applyFill="1" applyBorder="1" applyAlignment="1">
      <alignment horizontal="center" vertical="center" wrapText="1"/>
    </xf>
    <xf numFmtId="9" fontId="8" fillId="5" borderId="23" xfId="1" applyFont="1" applyFill="1" applyBorder="1" applyAlignment="1">
      <alignment horizontal="center" vertical="center" wrapText="1"/>
    </xf>
    <xf numFmtId="9" fontId="8" fillId="5" borderId="23" xfId="0" applyNumberFormat="1" applyFont="1" applyFill="1" applyBorder="1" applyAlignment="1">
      <alignment horizontal="center" vertical="center"/>
    </xf>
    <xf numFmtId="9" fontId="8" fillId="5" borderId="23" xfId="0" applyNumberFormat="1" applyFont="1" applyFill="1" applyBorder="1" applyAlignment="1">
      <alignment horizontal="center" vertical="center" wrapText="1"/>
    </xf>
    <xf numFmtId="9" fontId="8" fillId="5" borderId="15" xfId="1" applyFont="1" applyFill="1" applyBorder="1" applyAlignment="1">
      <alignment horizontal="center" vertical="center" wrapText="1"/>
    </xf>
    <xf numFmtId="4" fontId="8" fillId="5" borderId="23" xfId="4" applyNumberFormat="1" applyFont="1" applyFill="1" applyBorder="1" applyAlignment="1">
      <alignment horizontal="center" vertical="center" wrapText="1"/>
    </xf>
    <xf numFmtId="4" fontId="8" fillId="5" borderId="26" xfId="4" applyNumberFormat="1" applyFont="1" applyFill="1" applyBorder="1" applyAlignment="1">
      <alignment horizontal="center" vertical="center" wrapText="1"/>
    </xf>
    <xf numFmtId="4" fontId="8" fillId="5" borderId="24" xfId="4" applyNumberFormat="1" applyFont="1" applyFill="1" applyBorder="1" applyAlignment="1">
      <alignment horizontal="center" vertical="center" wrapText="1"/>
    </xf>
    <xf numFmtId="0" fontId="14" fillId="3" borderId="26" xfId="0" applyFont="1" applyFill="1" applyBorder="1" applyAlignment="1">
      <alignment horizontal="left" vertical="center" wrapText="1"/>
    </xf>
    <xf numFmtId="0" fontId="8" fillId="5" borderId="15" xfId="0" applyFont="1" applyFill="1" applyBorder="1" applyAlignment="1">
      <alignment horizontal="center" vertical="center" wrapText="1"/>
    </xf>
    <xf numFmtId="0" fontId="8" fillId="3" borderId="23" xfId="0" quotePrefix="1" applyFont="1" applyFill="1" applyBorder="1" applyAlignment="1">
      <alignment horizontal="left" vertical="center" wrapText="1"/>
    </xf>
    <xf numFmtId="0" fontId="8" fillId="3" borderId="26" xfId="0" quotePrefix="1" applyFont="1" applyFill="1" applyBorder="1" applyAlignment="1">
      <alignment horizontal="left" vertical="center" wrapText="1"/>
    </xf>
    <xf numFmtId="0" fontId="8" fillId="3" borderId="24" xfId="0" quotePrefix="1" applyFont="1" applyFill="1" applyBorder="1" applyAlignment="1">
      <alignment horizontal="left" vertical="center" wrapText="1"/>
    </xf>
    <xf numFmtId="0" fontId="8" fillId="5" borderId="23" xfId="0" quotePrefix="1" applyFont="1" applyFill="1" applyBorder="1" applyAlignment="1">
      <alignment horizontal="left" vertical="center" wrapText="1"/>
    </xf>
    <xf numFmtId="0" fontId="8" fillId="5" borderId="24" xfId="0" quotePrefix="1" applyFont="1" applyFill="1" applyBorder="1" applyAlignment="1">
      <alignment horizontal="left" vertical="center" wrapText="1"/>
    </xf>
    <xf numFmtId="0" fontId="8" fillId="3" borderId="15" xfId="0" quotePrefix="1" applyFont="1" applyFill="1" applyBorder="1" applyAlignment="1">
      <alignment horizontal="left" vertical="center" wrapText="1"/>
    </xf>
    <xf numFmtId="0" fontId="5" fillId="5" borderId="23" xfId="0" quotePrefix="1" applyFont="1" applyFill="1" applyBorder="1" applyAlignment="1">
      <alignment horizontal="left" vertical="center" wrapText="1"/>
    </xf>
    <xf numFmtId="0" fontId="8" fillId="0" borderId="23" xfId="2" applyNumberFormat="1" applyFont="1" applyFill="1" applyBorder="1" applyAlignment="1" applyProtection="1">
      <alignment horizontal="left" vertical="center" wrapText="1"/>
      <protection hidden="1"/>
    </xf>
    <xf numFmtId="9" fontId="5" fillId="5" borderId="15" xfId="0" applyNumberFormat="1" applyFont="1" applyFill="1" applyBorder="1" applyAlignment="1">
      <alignment horizontal="center" vertical="center" wrapText="1"/>
    </xf>
    <xf numFmtId="9" fontId="5" fillId="0" borderId="23" xfId="1" applyFont="1" applyFill="1" applyBorder="1" applyAlignment="1">
      <alignment horizontal="center" vertical="center" wrapText="1"/>
    </xf>
    <xf numFmtId="0" fontId="10" fillId="3" borderId="23" xfId="0" applyFont="1" applyFill="1" applyBorder="1" applyAlignment="1">
      <alignment horizontal="left" vertical="center" wrapText="1"/>
    </xf>
    <xf numFmtId="0" fontId="10" fillId="5" borderId="23" xfId="0" applyFont="1" applyFill="1" applyBorder="1" applyAlignment="1">
      <alignment horizontal="left" vertical="center" wrapText="1"/>
    </xf>
    <xf numFmtId="0" fontId="13" fillId="5" borderId="23" xfId="0" applyFont="1" applyFill="1" applyBorder="1" applyAlignment="1">
      <alignment horizontal="left" vertical="center" wrapText="1"/>
    </xf>
    <xf numFmtId="9" fontId="5" fillId="5" borderId="15" xfId="1" applyFont="1" applyFill="1" applyBorder="1" applyAlignment="1">
      <alignment horizontal="center" vertical="center" wrapText="1"/>
    </xf>
    <xf numFmtId="0" fontId="10" fillId="5" borderId="26" xfId="0" applyFont="1" applyFill="1" applyBorder="1" applyAlignment="1">
      <alignment horizontal="left" vertical="center" wrapText="1"/>
    </xf>
    <xf numFmtId="2" fontId="5" fillId="5" borderId="15" xfId="1" applyNumberFormat="1" applyFont="1" applyFill="1" applyBorder="1" applyAlignment="1">
      <alignment horizontal="center" vertical="center" wrapText="1"/>
    </xf>
    <xf numFmtId="0" fontId="10" fillId="5" borderId="24" xfId="0" applyFont="1" applyFill="1" applyBorder="1" applyAlignment="1">
      <alignment horizontal="left" vertical="center" wrapText="1"/>
    </xf>
    <xf numFmtId="9" fontId="8" fillId="3" borderId="23" xfId="2" applyNumberFormat="1" applyFont="1" applyFill="1" applyBorder="1" applyAlignment="1" applyProtection="1">
      <alignment horizontal="center" vertical="center" wrapText="1"/>
      <protection hidden="1"/>
    </xf>
    <xf numFmtId="0" fontId="10" fillId="5" borderId="23" xfId="0" applyFont="1" applyFill="1" applyBorder="1" applyAlignment="1">
      <alignment horizontal="left" vertical="center" wrapText="1"/>
    </xf>
    <xf numFmtId="0" fontId="8" fillId="5" borderId="15" xfId="2" applyNumberFormat="1" applyFont="1" applyFill="1" applyBorder="1" applyAlignment="1" applyProtection="1">
      <alignment vertical="center" wrapText="1"/>
      <protection hidden="1"/>
    </xf>
    <xf numFmtId="0" fontId="5" fillId="5" borderId="15" xfId="2" applyNumberFormat="1" applyFont="1" applyFill="1" applyBorder="1" applyAlignment="1" applyProtection="1">
      <alignment vertical="center" wrapText="1"/>
      <protection hidden="1"/>
    </xf>
    <xf numFmtId="2" fontId="5" fillId="3" borderId="23" xfId="0" applyNumberFormat="1" applyFont="1" applyFill="1" applyBorder="1" applyAlignment="1">
      <alignment horizontal="center" vertical="center" wrapText="1"/>
    </xf>
    <xf numFmtId="2" fontId="5" fillId="3" borderId="26" xfId="0" applyNumberFormat="1" applyFont="1" applyFill="1" applyBorder="1" applyAlignment="1">
      <alignment horizontal="center" vertical="center" wrapText="1"/>
    </xf>
    <xf numFmtId="2" fontId="5" fillId="3" borderId="24" xfId="0" applyNumberFormat="1" applyFont="1" applyFill="1" applyBorder="1" applyAlignment="1">
      <alignment horizontal="center" vertical="center" wrapText="1"/>
    </xf>
    <xf numFmtId="9" fontId="5" fillId="5" borderId="23" xfId="1" applyFont="1" applyFill="1" applyBorder="1" applyAlignment="1">
      <alignment horizontal="center" vertical="center" wrapText="1"/>
    </xf>
    <xf numFmtId="0" fontId="8" fillId="5" borderId="15" xfId="0" applyFont="1" applyFill="1" applyBorder="1" applyAlignment="1">
      <alignment vertical="center" wrapText="1"/>
    </xf>
    <xf numFmtId="0" fontId="6" fillId="5" borderId="23" xfId="0" applyFont="1" applyFill="1" applyBorder="1" applyAlignment="1">
      <alignment horizontal="left" vertical="center" wrapText="1"/>
    </xf>
    <xf numFmtId="0" fontId="6" fillId="3" borderId="23" xfId="0" applyFont="1" applyFill="1" applyBorder="1" applyAlignment="1">
      <alignment vertical="center" wrapText="1"/>
    </xf>
    <xf numFmtId="0" fontId="6" fillId="3" borderId="24" xfId="0" applyFont="1" applyFill="1" applyBorder="1" applyAlignment="1">
      <alignment vertical="center" wrapText="1"/>
    </xf>
    <xf numFmtId="10" fontId="5" fillId="5" borderId="15" xfId="0" applyNumberFormat="1" applyFont="1" applyFill="1" applyBorder="1" applyAlignment="1">
      <alignment horizontal="center" vertical="center" wrapText="1"/>
    </xf>
    <xf numFmtId="2" fontId="5" fillId="5" borderId="15" xfId="0" applyNumberFormat="1" applyFont="1" applyFill="1" applyBorder="1" applyAlignment="1">
      <alignment horizontal="center" vertical="center" wrapText="1"/>
    </xf>
    <xf numFmtId="0" fontId="6" fillId="5" borderId="23" xfId="0" applyFont="1" applyFill="1" applyBorder="1" applyAlignment="1">
      <alignment horizontal="left" vertical="center" wrapText="1"/>
    </xf>
    <xf numFmtId="9" fontId="8" fillId="5" borderId="23" xfId="2" applyNumberFormat="1" applyFont="1" applyFill="1" applyBorder="1" applyAlignment="1" applyProtection="1">
      <alignment horizontal="center" vertical="center" wrapText="1"/>
      <protection hidden="1"/>
    </xf>
    <xf numFmtId="0" fontId="6" fillId="5" borderId="26" xfId="0" applyFont="1" applyFill="1" applyBorder="1" applyAlignment="1">
      <alignment horizontal="left" vertical="center" wrapText="1"/>
    </xf>
    <xf numFmtId="9" fontId="8" fillId="0" borderId="23" xfId="2" applyNumberFormat="1" applyFont="1" applyFill="1" applyBorder="1" applyAlignment="1" applyProtection="1">
      <alignment horizontal="center" vertical="center" wrapText="1"/>
      <protection hidden="1"/>
    </xf>
    <xf numFmtId="0" fontId="6" fillId="5" borderId="24" xfId="0" applyFont="1" applyFill="1" applyBorder="1" applyAlignment="1">
      <alignment horizontal="left" vertical="center" wrapText="1"/>
    </xf>
    <xf numFmtId="10" fontId="5" fillId="0" borderId="15" xfId="1" applyNumberFormat="1" applyFont="1" applyFill="1" applyBorder="1" applyAlignment="1">
      <alignment horizontal="center" vertical="center" wrapText="1"/>
    </xf>
    <xf numFmtId="10" fontId="8" fillId="3" borderId="24" xfId="2" applyNumberFormat="1" applyFont="1" applyFill="1" applyBorder="1" applyAlignment="1" applyProtection="1">
      <alignment horizontal="center" vertical="center" wrapText="1"/>
      <protection hidden="1"/>
    </xf>
    <xf numFmtId="10" fontId="8" fillId="3" borderId="23" xfId="2" applyNumberFormat="1" applyFont="1" applyFill="1" applyBorder="1" applyAlignment="1" applyProtection="1">
      <alignment horizontal="center" vertical="center" wrapText="1"/>
      <protection hidden="1"/>
    </xf>
    <xf numFmtId="0" fontId="27" fillId="0" borderId="23" xfId="0" applyFont="1" applyBorder="1" applyAlignment="1">
      <alignment horizontal="left" vertical="center" wrapText="1"/>
    </xf>
    <xf numFmtId="0" fontId="29" fillId="5" borderId="15" xfId="0" applyFont="1" applyFill="1" applyBorder="1" applyAlignment="1">
      <alignment horizontal="left" vertical="center" wrapText="1"/>
    </xf>
    <xf numFmtId="0" fontId="28" fillId="5" borderId="23" xfId="0" applyFont="1" applyFill="1" applyBorder="1" applyAlignment="1">
      <alignment horizontal="left" vertical="center" wrapText="1"/>
    </xf>
    <xf numFmtId="0" fontId="28" fillId="0" borderId="23" xfId="0" applyFont="1" applyBorder="1" applyAlignment="1">
      <alignment horizontal="left" vertical="center" wrapText="1"/>
    </xf>
    <xf numFmtId="0" fontId="27" fillId="0" borderId="15" xfId="0" applyFont="1" applyBorder="1" applyAlignment="1">
      <alignment horizontal="left" vertical="center" wrapText="1"/>
    </xf>
    <xf numFmtId="0" fontId="28" fillId="0" borderId="15" xfId="0" applyFont="1" applyBorder="1" applyAlignment="1">
      <alignment horizontal="center" vertical="center" wrapText="1"/>
    </xf>
    <xf numFmtId="9" fontId="28" fillId="5" borderId="15" xfId="0" applyNumberFormat="1" applyFont="1" applyFill="1" applyBorder="1" applyAlignment="1">
      <alignment horizontal="center" vertical="center" wrapText="1"/>
    </xf>
    <xf numFmtId="0" fontId="29" fillId="5" borderId="15" xfId="0" applyFont="1" applyFill="1" applyBorder="1" applyAlignment="1">
      <alignment vertical="center" wrapText="1"/>
    </xf>
    <xf numFmtId="0" fontId="29" fillId="5" borderId="23" xfId="0" applyFont="1" applyFill="1" applyBorder="1" applyAlignment="1">
      <alignment vertical="center" wrapText="1"/>
    </xf>
    <xf numFmtId="0" fontId="28" fillId="0" borderId="15" xfId="0" applyFont="1" applyBorder="1" applyAlignment="1">
      <alignment vertical="center" wrapText="1"/>
    </xf>
    <xf numFmtId="0" fontId="28" fillId="0" borderId="26" xfId="0" applyFont="1" applyBorder="1" applyAlignment="1">
      <alignment horizontal="left" vertical="center" wrapText="1"/>
    </xf>
    <xf numFmtId="0" fontId="29" fillId="5" borderId="24" xfId="0" applyFont="1" applyFill="1" applyBorder="1" applyAlignment="1">
      <alignment horizontal="left" vertical="center" wrapText="1"/>
    </xf>
    <xf numFmtId="0" fontId="28" fillId="5" borderId="26" xfId="0" applyFont="1" applyFill="1" applyBorder="1" applyAlignment="1">
      <alignment horizontal="left" vertical="center" wrapText="1"/>
    </xf>
    <xf numFmtId="1" fontId="28" fillId="5" borderId="15" xfId="1" applyNumberFormat="1" applyFont="1" applyFill="1" applyBorder="1" applyAlignment="1">
      <alignment horizontal="center" vertical="center" wrapText="1"/>
    </xf>
    <xf numFmtId="0" fontId="28" fillId="0" borderId="24" xfId="0" applyFont="1" applyBorder="1" applyAlignment="1">
      <alignment horizontal="left" vertical="center" wrapText="1"/>
    </xf>
    <xf numFmtId="0" fontId="28" fillId="5" borderId="24" xfId="0" applyFont="1" applyFill="1" applyBorder="1" applyAlignment="1">
      <alignment horizontal="left" vertical="center" wrapText="1"/>
    </xf>
    <xf numFmtId="0" fontId="27" fillId="0" borderId="15" xfId="0" applyFont="1" applyBorder="1" applyAlignment="1">
      <alignment horizontal="left" vertical="top" wrapText="1"/>
    </xf>
    <xf numFmtId="0" fontId="27" fillId="3" borderId="23" xfId="0" applyFont="1" applyFill="1" applyBorder="1" applyAlignment="1">
      <alignment horizontal="left" vertical="center" wrapText="1"/>
    </xf>
    <xf numFmtId="0" fontId="29" fillId="3" borderId="15" xfId="0" applyFont="1" applyFill="1" applyBorder="1" applyAlignment="1">
      <alignment horizontal="left" vertical="center" wrapText="1"/>
    </xf>
    <xf numFmtId="0" fontId="28" fillId="3" borderId="23" xfId="0" applyFont="1" applyFill="1" applyBorder="1" applyAlignment="1">
      <alignment horizontal="left" vertical="center" wrapText="1"/>
    </xf>
    <xf numFmtId="0" fontId="27" fillId="3" borderId="15" xfId="0" applyFont="1" applyFill="1" applyBorder="1" applyAlignment="1">
      <alignment horizontal="left" vertical="center" wrapText="1"/>
    </xf>
    <xf numFmtId="0" fontId="28" fillId="3" borderId="15" xfId="0" applyFont="1" applyFill="1" applyBorder="1" applyAlignment="1">
      <alignment horizontal="center" vertical="center" wrapText="1"/>
    </xf>
    <xf numFmtId="0" fontId="29" fillId="3" borderId="15" xfId="0" applyFont="1" applyFill="1" applyBorder="1" applyAlignment="1">
      <alignment vertical="center" wrapText="1"/>
    </xf>
    <xf numFmtId="0" fontId="29" fillId="3" borderId="23" xfId="0" applyFont="1" applyFill="1" applyBorder="1" applyAlignment="1">
      <alignment vertical="center" wrapText="1"/>
    </xf>
    <xf numFmtId="0" fontId="28" fillId="3" borderId="15" xfId="0" applyFont="1" applyFill="1" applyBorder="1" applyAlignment="1">
      <alignment vertical="center" wrapText="1"/>
    </xf>
    <xf numFmtId="0" fontId="28" fillId="3" borderId="26" xfId="0" applyFont="1" applyFill="1" applyBorder="1" applyAlignment="1">
      <alignment horizontal="left" vertical="center" wrapText="1"/>
    </xf>
    <xf numFmtId="9" fontId="28" fillId="3" borderId="15" xfId="0" applyNumberFormat="1" applyFont="1" applyFill="1" applyBorder="1" applyAlignment="1">
      <alignment horizontal="center" vertical="center" wrapText="1"/>
    </xf>
    <xf numFmtId="0" fontId="28" fillId="3" borderId="24" xfId="0" applyFont="1" applyFill="1" applyBorder="1" applyAlignment="1">
      <alignment horizontal="left" vertical="center" wrapText="1"/>
    </xf>
    <xf numFmtId="9" fontId="29" fillId="0" borderId="15" xfId="0" applyNumberFormat="1" applyFont="1" applyBorder="1" applyAlignment="1">
      <alignment horizontal="center" vertical="center" wrapText="1"/>
    </xf>
    <xf numFmtId="0" fontId="29" fillId="5" borderId="23" xfId="0" applyFont="1" applyFill="1" applyBorder="1" applyAlignment="1">
      <alignment horizontal="left" vertical="center" wrapText="1"/>
    </xf>
    <xf numFmtId="9" fontId="29" fillId="3" borderId="15" xfId="0" applyNumberFormat="1" applyFont="1" applyFill="1" applyBorder="1" applyAlignment="1">
      <alignment horizontal="center" vertical="center" wrapText="1"/>
    </xf>
    <xf numFmtId="0" fontId="8" fillId="5" borderId="40" xfId="0" applyFont="1" applyFill="1" applyBorder="1" applyAlignment="1">
      <alignment horizontal="left" vertical="center" wrapText="1"/>
    </xf>
    <xf numFmtId="0" fontId="14" fillId="8" borderId="15" xfId="0" applyFont="1" applyFill="1" applyBorder="1" applyAlignment="1">
      <alignment horizontal="left" vertical="center" wrapText="1"/>
    </xf>
    <xf numFmtId="0" fontId="8" fillId="5" borderId="23" xfId="2" applyNumberFormat="1" applyFont="1" applyFill="1" applyBorder="1" applyAlignment="1" applyProtection="1">
      <alignment horizontal="center" vertical="center" wrapText="1"/>
      <protection hidden="1"/>
    </xf>
    <xf numFmtId="0" fontId="5" fillId="5" borderId="15" xfId="0" applyFont="1" applyFill="1" applyBorder="1" applyAlignment="1">
      <alignment vertical="center" wrapText="1"/>
    </xf>
    <xf numFmtId="3" fontId="8" fillId="5" borderId="15" xfId="2" applyNumberFormat="1" applyFont="1" applyFill="1" applyBorder="1" applyAlignment="1" applyProtection="1">
      <alignment horizontal="center" vertical="center" wrapText="1"/>
      <protection hidden="1"/>
    </xf>
    <xf numFmtId="3" fontId="5" fillId="5" borderId="15" xfId="1" applyNumberFormat="1" applyFont="1" applyFill="1" applyBorder="1" applyAlignment="1">
      <alignment horizontal="center" vertical="center" wrapText="1"/>
    </xf>
    <xf numFmtId="3" fontId="5" fillId="5" borderId="23" xfId="1" applyNumberFormat="1" applyFont="1" applyFill="1" applyBorder="1" applyAlignment="1">
      <alignment horizontal="center" vertical="center" wrapText="1"/>
    </xf>
    <xf numFmtId="0" fontId="14" fillId="9" borderId="15" xfId="0" applyFont="1" applyFill="1" applyBorder="1" applyAlignment="1">
      <alignment horizontal="left" vertical="center" wrapText="1"/>
    </xf>
    <xf numFmtId="3" fontId="5" fillId="3" borderId="15" xfId="1" applyNumberFormat="1" applyFont="1" applyFill="1" applyBorder="1" applyAlignment="1">
      <alignment horizontal="center" vertical="center" wrapText="1"/>
    </xf>
    <xf numFmtId="9" fontId="8" fillId="3" borderId="23" xfId="1" applyFont="1" applyFill="1" applyBorder="1" applyAlignment="1" applyProtection="1">
      <alignment horizontal="center" vertical="center" wrapText="1"/>
      <protection hidden="1"/>
    </xf>
    <xf numFmtId="0" fontId="8" fillId="5" borderId="15" xfId="2" applyNumberFormat="1" applyFont="1" applyFill="1" applyBorder="1" applyAlignment="1" applyProtection="1">
      <alignment horizontal="center" vertical="center" wrapText="1"/>
      <protection hidden="1"/>
    </xf>
    <xf numFmtId="0" fontId="5" fillId="5" borderId="15" xfId="1" applyNumberFormat="1" applyFont="1" applyFill="1" applyBorder="1" applyAlignment="1">
      <alignment horizontal="center" vertical="center" wrapText="1"/>
    </xf>
    <xf numFmtId="0" fontId="12" fillId="2" borderId="48" xfId="0" applyFont="1" applyFill="1" applyBorder="1" applyAlignment="1">
      <alignment horizontal="center" vertical="center"/>
    </xf>
    <xf numFmtId="0" fontId="12" fillId="2" borderId="49" xfId="0" applyFont="1" applyFill="1" applyBorder="1" applyAlignment="1">
      <alignment horizontal="center" vertical="center"/>
    </xf>
    <xf numFmtId="0" fontId="12" fillId="2" borderId="49" xfId="0" applyFont="1" applyFill="1" applyBorder="1" applyAlignment="1">
      <alignment vertical="center"/>
    </xf>
    <xf numFmtId="0" fontId="12" fillId="2" borderId="51"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wrapText="1"/>
    </xf>
    <xf numFmtId="0" fontId="5" fillId="5" borderId="15" xfId="0" applyFont="1" applyFill="1" applyBorder="1" applyAlignment="1">
      <alignment vertical="center" wrapText="1"/>
    </xf>
    <xf numFmtId="0" fontId="8" fillId="0" borderId="15" xfId="2" applyNumberFormat="1" applyFont="1" applyFill="1" applyBorder="1" applyAlignment="1" applyProtection="1">
      <alignment horizontal="center" vertical="center" wrapText="1"/>
      <protection hidden="1"/>
    </xf>
    <xf numFmtId="0" fontId="5" fillId="0" borderId="15" xfId="1" applyNumberFormat="1" applyFont="1" applyFill="1" applyBorder="1" applyAlignment="1">
      <alignment horizontal="center" vertical="center" wrapText="1"/>
    </xf>
    <xf numFmtId="4" fontId="5" fillId="0" borderId="15" xfId="0" applyNumberFormat="1" applyFont="1" applyBorder="1" applyAlignment="1">
      <alignment horizontal="left" vertical="center" wrapText="1"/>
    </xf>
    <xf numFmtId="0" fontId="13" fillId="0" borderId="15" xfId="0" applyFont="1" applyBorder="1" applyAlignment="1">
      <alignment vertical="center" wrapText="1"/>
    </xf>
    <xf numFmtId="0" fontId="8" fillId="0" borderId="15" xfId="1" applyNumberFormat="1" applyFont="1" applyFill="1" applyBorder="1" applyAlignment="1" applyProtection="1">
      <alignment horizontal="center" vertical="center" wrapText="1"/>
      <protection hidden="1"/>
    </xf>
    <xf numFmtId="9" fontId="5" fillId="0" borderId="15" xfId="1" applyFont="1" applyFill="1" applyBorder="1" applyAlignment="1">
      <alignment horizontal="center" vertical="center" wrapText="1"/>
    </xf>
    <xf numFmtId="0" fontId="8" fillId="3" borderId="15" xfId="2" applyNumberFormat="1" applyFont="1" applyFill="1" applyBorder="1" applyAlignment="1" applyProtection="1">
      <alignment horizontal="center" vertical="center" wrapText="1"/>
      <protection hidden="1"/>
    </xf>
    <xf numFmtId="0" fontId="5" fillId="3" borderId="15" xfId="1" applyNumberFormat="1" applyFont="1" applyFill="1" applyBorder="1" applyAlignment="1">
      <alignment horizontal="center" vertical="center" wrapText="1"/>
    </xf>
    <xf numFmtId="4" fontId="5" fillId="3" borderId="15" xfId="0" applyNumberFormat="1" applyFont="1" applyFill="1" applyBorder="1" applyAlignment="1">
      <alignment horizontal="left" vertical="center" wrapText="1"/>
    </xf>
    <xf numFmtId="0" fontId="6" fillId="3" borderId="15" xfId="0" applyFont="1" applyFill="1" applyBorder="1" applyAlignment="1">
      <alignment vertical="center" wrapText="1"/>
    </xf>
    <xf numFmtId="0" fontId="12" fillId="2" borderId="49" xfId="0" applyFont="1" applyFill="1" applyBorder="1" applyAlignment="1">
      <alignment vertical="center" wrapText="1"/>
    </xf>
    <xf numFmtId="0" fontId="12" fillId="2" borderId="51" xfId="0" applyFont="1" applyFill="1" applyBorder="1" applyAlignment="1">
      <alignment horizontal="center" vertical="center" wrapText="1"/>
    </xf>
    <xf numFmtId="9" fontId="8" fillId="0" borderId="23" xfId="1" applyFont="1" applyBorder="1" applyAlignment="1">
      <alignment horizontal="center" vertical="center" wrapText="1"/>
    </xf>
    <xf numFmtId="9" fontId="8" fillId="0" borderId="15" xfId="1" applyFont="1" applyFill="1" applyBorder="1" applyAlignment="1">
      <alignment horizontal="center" vertical="center" wrapText="1"/>
    </xf>
    <xf numFmtId="0" fontId="8" fillId="5" borderId="15" xfId="0" applyFont="1" applyFill="1" applyBorder="1" applyAlignment="1">
      <alignment horizontal="center" vertical="center" wrapText="1"/>
    </xf>
    <xf numFmtId="9" fontId="8" fillId="0" borderId="24" xfId="1" applyFont="1" applyBorder="1" applyAlignment="1">
      <alignment horizontal="center" vertical="center" wrapText="1"/>
    </xf>
    <xf numFmtId="3" fontId="8" fillId="0" borderId="15" xfId="1" applyNumberFormat="1" applyFont="1" applyFill="1" applyBorder="1" applyAlignment="1">
      <alignment horizontal="center" vertical="center" wrapText="1"/>
    </xf>
    <xf numFmtId="0" fontId="8" fillId="3" borderId="23" xfId="1" applyNumberFormat="1" applyFont="1" applyFill="1" applyBorder="1" applyAlignment="1">
      <alignment horizontal="center" vertical="center" wrapText="1"/>
    </xf>
    <xf numFmtId="0" fontId="8" fillId="3" borderId="26" xfId="1" applyNumberFormat="1" applyFont="1" applyFill="1" applyBorder="1" applyAlignment="1">
      <alignment horizontal="center" vertical="center" wrapText="1"/>
    </xf>
    <xf numFmtId="0" fontId="8" fillId="3" borderId="24" xfId="1" applyNumberFormat="1" applyFont="1" applyFill="1" applyBorder="1" applyAlignment="1">
      <alignment horizontal="center" vertical="center" wrapText="1"/>
    </xf>
    <xf numFmtId="9" fontId="8" fillId="0" borderId="15" xfId="1" applyFont="1" applyBorder="1" applyAlignment="1">
      <alignment horizontal="center" vertical="center" wrapText="1"/>
    </xf>
    <xf numFmtId="0" fontId="30" fillId="2" borderId="18" xfId="0" applyFont="1" applyFill="1" applyBorder="1" applyAlignment="1">
      <alignment horizontal="center" vertical="center" wrapText="1"/>
    </xf>
    <xf numFmtId="0" fontId="8" fillId="0" borderId="23" xfId="2" applyNumberFormat="1" applyFont="1" applyFill="1" applyBorder="1" applyAlignment="1" applyProtection="1">
      <alignment horizontal="center" vertical="center" wrapText="1"/>
      <protection hidden="1"/>
    </xf>
    <xf numFmtId="0" fontId="8" fillId="0" borderId="26" xfId="2" applyNumberFormat="1" applyFont="1" applyFill="1" applyBorder="1" applyAlignment="1" applyProtection="1">
      <alignment horizontal="center" vertical="center" wrapText="1"/>
      <protection hidden="1"/>
    </xf>
    <xf numFmtId="0" fontId="8" fillId="0" borderId="24" xfId="2" applyNumberFormat="1" applyFont="1" applyFill="1" applyBorder="1" applyAlignment="1" applyProtection="1">
      <alignment horizontal="center" vertical="center" wrapText="1"/>
      <protection hidden="1"/>
    </xf>
    <xf numFmtId="0" fontId="8" fillId="3" borderId="23" xfId="2" applyNumberFormat="1" applyFont="1" applyFill="1" applyBorder="1" applyAlignment="1" applyProtection="1">
      <alignment horizontal="center" vertical="center" wrapText="1"/>
      <protection hidden="1"/>
    </xf>
    <xf numFmtId="0" fontId="8" fillId="3" borderId="26" xfId="2" applyNumberFormat="1" applyFont="1" applyFill="1" applyBorder="1" applyAlignment="1" applyProtection="1">
      <alignment horizontal="center" vertical="center" wrapText="1"/>
      <protection hidden="1"/>
    </xf>
    <xf numFmtId="0" fontId="8" fillId="3" borderId="24" xfId="2" applyNumberFormat="1" applyFont="1" applyFill="1" applyBorder="1" applyAlignment="1" applyProtection="1">
      <alignment horizontal="center" vertical="center" wrapText="1"/>
      <protection hidden="1"/>
    </xf>
    <xf numFmtId="0" fontId="5" fillId="0" borderId="15" xfId="5" applyFont="1" applyBorder="1" applyAlignment="1">
      <alignment horizontal="left" vertical="center" wrapText="1"/>
    </xf>
    <xf numFmtId="0" fontId="8" fillId="0" borderId="15" xfId="5" applyFont="1" applyBorder="1" applyAlignment="1">
      <alignment vertical="center" wrapText="1"/>
    </xf>
    <xf numFmtId="0" fontId="5" fillId="0" borderId="15" xfId="5" applyFont="1" applyBorder="1" applyAlignment="1">
      <alignment vertical="center" wrapText="1"/>
    </xf>
    <xf numFmtId="0" fontId="8" fillId="0" borderId="23" xfId="2" applyNumberFormat="1" applyFont="1" applyFill="1" applyBorder="1" applyAlignment="1" applyProtection="1">
      <alignment horizontal="center" vertical="center" wrapText="1"/>
      <protection hidden="1"/>
    </xf>
    <xf numFmtId="2" fontId="5" fillId="0" borderId="23" xfId="1" applyNumberFormat="1" applyFont="1" applyFill="1" applyBorder="1" applyAlignment="1">
      <alignment horizontal="center" vertical="center" wrapText="1"/>
    </xf>
    <xf numFmtId="0" fontId="5" fillId="0" borderId="23" xfId="5" applyFont="1" applyBorder="1" applyAlignment="1">
      <alignment vertical="center" wrapText="1"/>
    </xf>
    <xf numFmtId="0" fontId="5" fillId="0" borderId="24" xfId="5" applyFont="1" applyBorder="1" applyAlignment="1">
      <alignment vertical="center" wrapText="1"/>
    </xf>
    <xf numFmtId="0" fontId="6" fillId="3" borderId="15" xfId="5" applyFont="1" applyFill="1" applyBorder="1" applyAlignment="1">
      <alignment horizontal="left" vertical="center" wrapText="1"/>
    </xf>
    <xf numFmtId="0" fontId="8" fillId="3" borderId="15" xfId="5" applyFont="1" applyFill="1" applyBorder="1" applyAlignment="1">
      <alignment vertical="center" wrapText="1"/>
    </xf>
    <xf numFmtId="0" fontId="5" fillId="3" borderId="15" xfId="5" applyFont="1" applyFill="1" applyBorder="1" applyAlignment="1">
      <alignment horizontal="left" vertical="center" wrapText="1"/>
    </xf>
    <xf numFmtId="0" fontId="5" fillId="3" borderId="15" xfId="5" quotePrefix="1" applyFont="1" applyFill="1" applyBorder="1" applyAlignment="1">
      <alignment vertical="center" wrapText="1"/>
    </xf>
    <xf numFmtId="0" fontId="5" fillId="3" borderId="23" xfId="5" applyFont="1" applyFill="1" applyBorder="1" applyAlignment="1">
      <alignment vertical="center" wrapText="1"/>
    </xf>
    <xf numFmtId="2" fontId="5" fillId="3" borderId="23" xfId="1" applyNumberFormat="1" applyFont="1" applyFill="1" applyBorder="1" applyAlignment="1">
      <alignment horizontal="center" vertical="center" wrapText="1"/>
    </xf>
    <xf numFmtId="0" fontId="5" fillId="3" borderId="24" xfId="5" applyFont="1" applyFill="1" applyBorder="1" applyAlignment="1">
      <alignment vertical="center" wrapText="1"/>
    </xf>
    <xf numFmtId="2" fontId="5" fillId="3" borderId="24" xfId="1" applyNumberFormat="1" applyFont="1" applyFill="1" applyBorder="1" applyAlignment="1">
      <alignment horizontal="center" vertical="center" wrapText="1"/>
    </xf>
    <xf numFmtId="0" fontId="5" fillId="3" borderId="23" xfId="5" applyFont="1" applyFill="1" applyBorder="1" applyAlignment="1">
      <alignment horizontal="left" vertical="center" wrapText="1"/>
    </xf>
    <xf numFmtId="0" fontId="5" fillId="3" borderId="15" xfId="5" applyFont="1" applyFill="1" applyBorder="1" applyAlignment="1">
      <alignment vertical="center" wrapText="1"/>
    </xf>
    <xf numFmtId="0" fontId="5" fillId="3" borderId="26" xfId="5" applyFont="1" applyFill="1" applyBorder="1" applyAlignment="1">
      <alignment horizontal="left" vertical="center" wrapText="1"/>
    </xf>
    <xf numFmtId="0" fontId="5" fillId="3" borderId="24" xfId="5" applyFont="1" applyFill="1" applyBorder="1" applyAlignment="1">
      <alignment horizontal="left" vertical="center" wrapText="1"/>
    </xf>
    <xf numFmtId="2" fontId="5" fillId="3" borderId="26" xfId="1" applyNumberFormat="1" applyFont="1" applyFill="1" applyBorder="1" applyAlignment="1">
      <alignment horizontal="center" vertical="center" wrapText="1"/>
    </xf>
    <xf numFmtId="0" fontId="5" fillId="3" borderId="26" xfId="1" applyNumberFormat="1" applyFont="1" applyFill="1" applyBorder="1" applyAlignment="1">
      <alignment horizontal="center" vertical="center" wrapText="1"/>
    </xf>
    <xf numFmtId="0" fontId="1" fillId="0" borderId="0" xfId="0" applyFont="1"/>
    <xf numFmtId="0" fontId="1" fillId="0" borderId="0" xfId="0" applyFont="1" applyAlignment="1">
      <alignment horizontal="left" vertical="center"/>
    </xf>
    <xf numFmtId="0" fontId="1" fillId="0" borderId="0" xfId="0" applyFont="1" applyAlignment="1">
      <alignment horizontal="left"/>
    </xf>
    <xf numFmtId="0" fontId="1" fillId="10" borderId="0" xfId="0" applyFont="1" applyFill="1"/>
    <xf numFmtId="0" fontId="1" fillId="10" borderId="0" xfId="0" applyFont="1" applyFill="1" applyAlignment="1">
      <alignment horizontal="left" vertical="center"/>
    </xf>
    <xf numFmtId="0" fontId="1" fillId="10" borderId="0" xfId="0" applyFont="1" applyFill="1" applyAlignment="1">
      <alignment horizontal="center"/>
    </xf>
    <xf numFmtId="0" fontId="1" fillId="0" borderId="0" xfId="0" applyFont="1" applyAlignment="1">
      <alignment horizontal="center"/>
    </xf>
    <xf numFmtId="0" fontId="1" fillId="10" borderId="0" xfId="0" applyFont="1" applyFill="1" applyAlignment="1">
      <alignment wrapText="1"/>
    </xf>
    <xf numFmtId="0" fontId="1" fillId="10" borderId="0" xfId="0" applyFont="1" applyFill="1" applyAlignment="1">
      <alignment horizontal="left" vertical="center" wrapText="1"/>
    </xf>
    <xf numFmtId="0" fontId="1" fillId="10" borderId="0" xfId="0" applyFont="1" applyFill="1" applyAlignment="1">
      <alignment horizontal="center" wrapText="1"/>
    </xf>
    <xf numFmtId="0" fontId="1" fillId="0" borderId="0" xfId="0" applyFont="1" applyAlignment="1">
      <alignment wrapText="1"/>
    </xf>
    <xf numFmtId="0" fontId="1" fillId="0" borderId="0" xfId="0" applyFont="1" applyAlignment="1">
      <alignment horizontal="center" wrapText="1"/>
    </xf>
    <xf numFmtId="0" fontId="1" fillId="10" borderId="0" xfId="0" applyFont="1" applyFill="1" applyAlignment="1">
      <alignment horizontal="left" wrapText="1"/>
    </xf>
    <xf numFmtId="0" fontId="31" fillId="0" borderId="0" xfId="0" applyFont="1" applyAlignment="1">
      <alignment horizontal="center" wrapText="1"/>
    </xf>
    <xf numFmtId="0" fontId="0" fillId="0" borderId="0" xfId="0" applyAlignment="1">
      <alignment horizontal="center"/>
    </xf>
    <xf numFmtId="0" fontId="32" fillId="2" borderId="0" xfId="0" applyFont="1" applyFill="1" applyAlignment="1">
      <alignment horizontal="center"/>
    </xf>
    <xf numFmtId="0" fontId="18" fillId="2" borderId="0" xfId="0" applyFont="1" applyFill="1" applyAlignment="1">
      <alignment horizontal="center" vertical="center"/>
    </xf>
    <xf numFmtId="0" fontId="0" fillId="2" borderId="0" xfId="0" applyFill="1" applyAlignment="1">
      <alignment horizontal="center"/>
    </xf>
    <xf numFmtId="0" fontId="0" fillId="11" borderId="0" xfId="0" applyFill="1" applyAlignment="1">
      <alignment horizontal="center"/>
    </xf>
  </cellXfs>
  <cellStyles count="6">
    <cellStyle name="Comma 3" xfId="2" xr:uid="{B5A30E23-60E4-4D60-9844-97018A36384F}"/>
    <cellStyle name="Millares" xfId="3" builtinId="3"/>
    <cellStyle name="Millares 2" xfId="4" xr:uid="{B9208C73-EEAA-4AA6-8941-2C44B7A80578}"/>
    <cellStyle name="Normal" xfId="0" builtinId="0"/>
    <cellStyle name="Normal 2" xfId="5" xr:uid="{7359ECBF-C84F-41F3-85EE-A1299F90CA95}"/>
    <cellStyle name="Porcentaje" xfId="1" builtinId="5"/>
  </cellStyles>
  <dxfs count="3">
    <dxf>
      <font>
        <i val="0"/>
      </font>
      <alignment horizontal="left" vertical="center" textRotation="0" indent="0" justifyLastLine="0" shrinkToFit="0" readingOrder="0"/>
    </dxf>
    <dxf>
      <alignment horizontal="left" vertical="bottom" textRotation="0" indent="0" justifyLastLine="0" shrinkToFit="0" readingOrder="0"/>
    </dxf>
    <dxf>
      <font>
        <b/>
        <strike val="0"/>
        <outline val="0"/>
        <shadow val="0"/>
        <u val="none"/>
        <vertAlign val="baseline"/>
        <sz val="11"/>
        <color theme="3" tint="-0.249977111117893"/>
        <name val="Calibri"/>
        <family val="2"/>
        <scheme val="minor"/>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304800</xdr:colOff>
      <xdr:row>3</xdr:row>
      <xdr:rowOff>91440</xdr:rowOff>
    </xdr:from>
    <xdr:to>
      <xdr:col>12</xdr:col>
      <xdr:colOff>289560</xdr:colOff>
      <xdr:row>9</xdr:row>
      <xdr:rowOff>22860</xdr:rowOff>
    </xdr:to>
    <xdr:sp macro="" textlink="">
      <xdr:nvSpPr>
        <xdr:cNvPr id="2" name="CuadroTexto 1">
          <a:extLst>
            <a:ext uri="{FF2B5EF4-FFF2-40B4-BE49-F238E27FC236}">
              <a16:creationId xmlns:a16="http://schemas.microsoft.com/office/drawing/2014/main" id="{2DE692C7-A849-4218-A297-1C77D79CEA23}"/>
            </a:ext>
          </a:extLst>
        </xdr:cNvPr>
        <xdr:cNvSpPr txBox="1"/>
      </xdr:nvSpPr>
      <xdr:spPr>
        <a:xfrm>
          <a:off x="2682240" y="640080"/>
          <a:ext cx="7117080"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4800">
              <a:solidFill>
                <a:srgbClr val="002060"/>
              </a:solidFill>
              <a:latin typeface="Century Gothic" panose="020B0502020202020204" pitchFamily="34" charset="0"/>
            </a:rPr>
            <a:t>Plan</a:t>
          </a:r>
          <a:r>
            <a:rPr lang="es-DO" sz="4800" baseline="0">
              <a:solidFill>
                <a:srgbClr val="002060"/>
              </a:solidFill>
              <a:latin typeface="Century Gothic" panose="020B0502020202020204" pitchFamily="34" charset="0"/>
            </a:rPr>
            <a:t> Operativo Anual</a:t>
          </a:r>
          <a:endParaRPr lang="es-DO" sz="4800">
            <a:solidFill>
              <a:srgbClr val="002060"/>
            </a:solidFill>
            <a:latin typeface="Century Gothic" panose="020B0502020202020204" pitchFamily="34" charset="0"/>
          </a:endParaRPr>
        </a:p>
      </xdr:txBody>
    </xdr:sp>
    <xdr:clientData/>
  </xdr:twoCellAnchor>
  <xdr:twoCellAnchor>
    <xdr:from>
      <xdr:col>3</xdr:col>
      <xdr:colOff>335280</xdr:colOff>
      <xdr:row>8</xdr:row>
      <xdr:rowOff>45720</xdr:rowOff>
    </xdr:from>
    <xdr:to>
      <xdr:col>12</xdr:col>
      <xdr:colOff>320040</xdr:colOff>
      <xdr:row>12</xdr:row>
      <xdr:rowOff>0</xdr:rowOff>
    </xdr:to>
    <xdr:sp macro="" textlink="">
      <xdr:nvSpPr>
        <xdr:cNvPr id="3" name="CuadroTexto 2">
          <a:extLst>
            <a:ext uri="{FF2B5EF4-FFF2-40B4-BE49-F238E27FC236}">
              <a16:creationId xmlns:a16="http://schemas.microsoft.com/office/drawing/2014/main" id="{28AB93C5-8347-435C-9886-5692A330A0DB}"/>
            </a:ext>
          </a:extLst>
        </xdr:cNvPr>
        <xdr:cNvSpPr txBox="1"/>
      </xdr:nvSpPr>
      <xdr:spPr>
        <a:xfrm>
          <a:off x="2712720" y="1508760"/>
          <a:ext cx="7117080" cy="6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3200">
              <a:solidFill>
                <a:srgbClr val="002060"/>
              </a:solidFill>
              <a:latin typeface="Century Gothic" panose="020B0502020202020204" pitchFamily="34" charset="0"/>
            </a:rPr>
            <a:t>Dirección General de Aduanas</a:t>
          </a:r>
        </a:p>
      </xdr:txBody>
    </xdr:sp>
    <xdr:clientData/>
  </xdr:twoCellAnchor>
  <xdr:twoCellAnchor>
    <xdr:from>
      <xdr:col>0</xdr:col>
      <xdr:colOff>361950</xdr:colOff>
      <xdr:row>3</xdr:row>
      <xdr:rowOff>91440</xdr:rowOff>
    </xdr:from>
    <xdr:to>
      <xdr:col>3</xdr:col>
      <xdr:colOff>169372</xdr:colOff>
      <xdr:row>44</xdr:row>
      <xdr:rowOff>127000</xdr:rowOff>
    </xdr:to>
    <xdr:sp macro="" textlink="">
      <xdr:nvSpPr>
        <xdr:cNvPr id="4" name="Rectángulo 3">
          <a:extLst>
            <a:ext uri="{FF2B5EF4-FFF2-40B4-BE49-F238E27FC236}">
              <a16:creationId xmlns:a16="http://schemas.microsoft.com/office/drawing/2014/main" id="{6E976B85-7432-449A-BA74-666CD15D4F1D}"/>
            </a:ext>
          </a:extLst>
        </xdr:cNvPr>
        <xdr:cNvSpPr/>
      </xdr:nvSpPr>
      <xdr:spPr>
        <a:xfrm>
          <a:off x="361950" y="615315"/>
          <a:ext cx="2188672" cy="7195185"/>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oneCellAnchor>
    <xdr:from>
      <xdr:col>0</xdr:col>
      <xdr:colOff>624840</xdr:colOff>
      <xdr:row>5</xdr:row>
      <xdr:rowOff>7620</xdr:rowOff>
    </xdr:from>
    <xdr:ext cx="1618396" cy="646361"/>
    <xdr:pic>
      <xdr:nvPicPr>
        <xdr:cNvPr id="5" name="Imagen 4">
          <a:extLst>
            <a:ext uri="{FF2B5EF4-FFF2-40B4-BE49-F238E27FC236}">
              <a16:creationId xmlns:a16="http://schemas.microsoft.com/office/drawing/2014/main" id="{361CDB26-E1B6-41A4-B3AA-087241B73B82}"/>
            </a:ext>
          </a:extLst>
        </xdr:cNvPr>
        <xdr:cNvPicPr>
          <a:picLocks noChangeAspect="1"/>
        </xdr:cNvPicPr>
      </xdr:nvPicPr>
      <xdr:blipFill>
        <a:blip xmlns:r="http://schemas.openxmlformats.org/officeDocument/2006/relationships" r:embed="rId1"/>
        <a:stretch>
          <a:fillRect/>
        </a:stretch>
      </xdr:blipFill>
      <xdr:spPr>
        <a:xfrm>
          <a:off x="624840" y="922020"/>
          <a:ext cx="1618396" cy="646361"/>
        </a:xfrm>
        <a:prstGeom prst="rect">
          <a:avLst/>
        </a:prstGeom>
      </xdr:spPr>
    </xdr:pic>
    <xdr:clientData/>
  </xdr:oneCellAnchor>
  <xdr:twoCellAnchor>
    <xdr:from>
      <xdr:col>0</xdr:col>
      <xdr:colOff>601980</xdr:colOff>
      <xdr:row>9</xdr:row>
      <xdr:rowOff>68580</xdr:rowOff>
    </xdr:from>
    <xdr:to>
      <xdr:col>2</xdr:col>
      <xdr:colOff>640080</xdr:colOff>
      <xdr:row>12</xdr:row>
      <xdr:rowOff>91440</xdr:rowOff>
    </xdr:to>
    <xdr:sp macro="" textlink="">
      <xdr:nvSpPr>
        <xdr:cNvPr id="6" name="CuadroTexto 5">
          <a:extLst>
            <a:ext uri="{FF2B5EF4-FFF2-40B4-BE49-F238E27FC236}">
              <a16:creationId xmlns:a16="http://schemas.microsoft.com/office/drawing/2014/main" id="{EBF84A35-6E21-4022-8647-652B1CD0F893}"/>
            </a:ext>
          </a:extLst>
        </xdr:cNvPr>
        <xdr:cNvSpPr txBox="1"/>
      </xdr:nvSpPr>
      <xdr:spPr>
        <a:xfrm>
          <a:off x="601980" y="1714500"/>
          <a:ext cx="162306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3200">
              <a:solidFill>
                <a:srgbClr val="00B0F0"/>
              </a:solidFill>
              <a:latin typeface="Century Gothic" panose="020B0502020202020204" pitchFamily="34" charset="0"/>
            </a:rPr>
            <a:t>POA </a:t>
          </a:r>
        </a:p>
      </xdr:txBody>
    </xdr:sp>
    <xdr:clientData/>
  </xdr:twoCellAnchor>
  <xdr:twoCellAnchor>
    <xdr:from>
      <xdr:col>0</xdr:col>
      <xdr:colOff>579120</xdr:colOff>
      <xdr:row>11</xdr:row>
      <xdr:rowOff>144780</xdr:rowOff>
    </xdr:from>
    <xdr:to>
      <xdr:col>2</xdr:col>
      <xdr:colOff>617220</xdr:colOff>
      <xdr:row>14</xdr:row>
      <xdr:rowOff>167640</xdr:rowOff>
    </xdr:to>
    <xdr:sp macro="" textlink="">
      <xdr:nvSpPr>
        <xdr:cNvPr id="7" name="CuadroTexto 6">
          <a:extLst>
            <a:ext uri="{FF2B5EF4-FFF2-40B4-BE49-F238E27FC236}">
              <a16:creationId xmlns:a16="http://schemas.microsoft.com/office/drawing/2014/main" id="{259F56B7-C4F9-44F7-B3E1-9C725A477E1D}"/>
            </a:ext>
          </a:extLst>
        </xdr:cNvPr>
        <xdr:cNvSpPr txBox="1"/>
      </xdr:nvSpPr>
      <xdr:spPr>
        <a:xfrm>
          <a:off x="579120" y="2156460"/>
          <a:ext cx="162306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2800">
              <a:solidFill>
                <a:srgbClr val="00B0F0"/>
              </a:solidFill>
              <a:latin typeface="Century Gothic" panose="020B0502020202020204" pitchFamily="34" charset="0"/>
            </a:rPr>
            <a:t>2026</a:t>
          </a:r>
        </a:p>
      </xdr:txBody>
    </xdr:sp>
    <xdr:clientData/>
  </xdr:twoCellAnchor>
  <xdr:twoCellAnchor>
    <xdr:from>
      <xdr:col>5</xdr:col>
      <xdr:colOff>205740</xdr:colOff>
      <xdr:row>8</xdr:row>
      <xdr:rowOff>15240</xdr:rowOff>
    </xdr:from>
    <xdr:to>
      <xdr:col>9</xdr:col>
      <xdr:colOff>388620</xdr:colOff>
      <xdr:row>8</xdr:row>
      <xdr:rowOff>60959</xdr:rowOff>
    </xdr:to>
    <xdr:sp macro="" textlink="">
      <xdr:nvSpPr>
        <xdr:cNvPr id="8" name="Rectángulo 7">
          <a:extLst>
            <a:ext uri="{FF2B5EF4-FFF2-40B4-BE49-F238E27FC236}">
              <a16:creationId xmlns:a16="http://schemas.microsoft.com/office/drawing/2014/main" id="{853E8FF9-70D4-4B58-9855-82F112BD2D6C}"/>
            </a:ext>
          </a:extLst>
        </xdr:cNvPr>
        <xdr:cNvSpPr/>
      </xdr:nvSpPr>
      <xdr:spPr>
        <a:xfrm>
          <a:off x="4168140" y="1478280"/>
          <a:ext cx="3352800" cy="45719"/>
        </a:xfrm>
        <a:prstGeom prst="rect">
          <a:avLst/>
        </a:prstGeom>
        <a:solidFill>
          <a:srgbClr val="80C5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253092</xdr:colOff>
      <xdr:row>1</xdr:row>
      <xdr:rowOff>70063</xdr:rowOff>
    </xdr:from>
    <xdr:ext cx="1025979" cy="487422"/>
    <xdr:pic>
      <xdr:nvPicPr>
        <xdr:cNvPr id="2" name="Imagen 1" descr="Icono&#10;&#10;Descripción generada automáticamente">
          <a:extLst>
            <a:ext uri="{FF2B5EF4-FFF2-40B4-BE49-F238E27FC236}">
              <a16:creationId xmlns:a16="http://schemas.microsoft.com/office/drawing/2014/main" id="{3AD62F82-9ABB-4682-A1E9-5130864952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092" y="252943"/>
          <a:ext cx="1025979" cy="487422"/>
        </a:xfrm>
        <a:prstGeom prst="rect">
          <a:avLst/>
        </a:prstGeom>
      </xdr:spPr>
    </xdr:pic>
    <xdr:clientData/>
  </xdr:oneCellAnchor>
  <xdr:oneCellAnchor>
    <xdr:from>
      <xdr:col>12</xdr:col>
      <xdr:colOff>3119438</xdr:colOff>
      <xdr:row>7</xdr:row>
      <xdr:rowOff>309563</xdr:rowOff>
    </xdr:from>
    <xdr:ext cx="5597500" cy="3623309"/>
    <xdr:pic>
      <xdr:nvPicPr>
        <xdr:cNvPr id="3" name="Imagen 2" descr="Interfaz de usuario gráfica, Aplicación, Logotipo&#10;&#10;Descripción generada automáticamente">
          <a:extLst>
            <a:ext uri="{FF2B5EF4-FFF2-40B4-BE49-F238E27FC236}">
              <a16:creationId xmlns:a16="http://schemas.microsoft.com/office/drawing/2014/main" id="{7A8FC5C6-8A58-41E4-B3FC-3D2F3E27140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410938" y="2357438"/>
          <a:ext cx="5597500" cy="362330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3</xdr:col>
      <xdr:colOff>42544</xdr:colOff>
      <xdr:row>14</xdr:row>
      <xdr:rowOff>156210</xdr:rowOff>
    </xdr:from>
    <xdr:to>
      <xdr:col>13</xdr:col>
      <xdr:colOff>365125</xdr:colOff>
      <xdr:row>39</xdr:row>
      <xdr:rowOff>19685</xdr:rowOff>
    </xdr:to>
    <xdr:sp macro="" textlink="">
      <xdr:nvSpPr>
        <xdr:cNvPr id="2" name="CuadroTexto 4">
          <a:extLst>
            <a:ext uri="{FF2B5EF4-FFF2-40B4-BE49-F238E27FC236}">
              <a16:creationId xmlns:a16="http://schemas.microsoft.com/office/drawing/2014/main" id="{993ED871-7B71-47DF-B643-8A8564BA7332}"/>
            </a:ext>
          </a:extLst>
        </xdr:cNvPr>
        <xdr:cNvSpPr txBox="1"/>
      </xdr:nvSpPr>
      <xdr:spPr>
        <a:xfrm>
          <a:off x="2423794" y="2600960"/>
          <a:ext cx="8260081" cy="422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4800">
              <a:solidFill>
                <a:srgbClr val="002060"/>
              </a:solidFill>
              <a:latin typeface="Century Gothic" panose="020B0502020202020204" pitchFamily="34" charset="0"/>
            </a:rPr>
            <a:t>Subdirección de Fiscalización</a:t>
          </a:r>
        </a:p>
      </xdr:txBody>
    </xdr:sp>
    <xdr:clientData/>
  </xdr:twoCellAnchor>
  <xdr:twoCellAnchor>
    <xdr:from>
      <xdr:col>3</xdr:col>
      <xdr:colOff>257175</xdr:colOff>
      <xdr:row>10</xdr:row>
      <xdr:rowOff>123826</xdr:rowOff>
    </xdr:from>
    <xdr:to>
      <xdr:col>13</xdr:col>
      <xdr:colOff>624840</xdr:colOff>
      <xdr:row>15</xdr:row>
      <xdr:rowOff>95251</xdr:rowOff>
    </xdr:to>
    <xdr:sp macro="" textlink="">
      <xdr:nvSpPr>
        <xdr:cNvPr id="3" name="CuadroTexto 5">
          <a:extLst>
            <a:ext uri="{FF2B5EF4-FFF2-40B4-BE49-F238E27FC236}">
              <a16:creationId xmlns:a16="http://schemas.microsoft.com/office/drawing/2014/main" id="{D1CB1196-A95B-4BE3-950D-46D6BEAD300A}"/>
            </a:ext>
          </a:extLst>
        </xdr:cNvPr>
        <xdr:cNvSpPr txBox="1"/>
      </xdr:nvSpPr>
      <xdr:spPr>
        <a:xfrm>
          <a:off x="2626995" y="1935481"/>
          <a:ext cx="8279130" cy="870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DO" sz="4000">
            <a:solidFill>
              <a:srgbClr val="002060"/>
            </a:solidFill>
            <a:latin typeface="Century Gothic" panose="020B0502020202020204" pitchFamily="34" charset="0"/>
          </a:endParaRPr>
        </a:p>
      </xdr:txBody>
    </xdr:sp>
    <xdr:clientData/>
  </xdr:twoCellAnchor>
  <xdr:twoCellAnchor>
    <xdr:from>
      <xdr:col>0</xdr:col>
      <xdr:colOff>361950</xdr:colOff>
      <xdr:row>0</xdr:row>
      <xdr:rowOff>76200</xdr:rowOff>
    </xdr:from>
    <xdr:to>
      <xdr:col>3</xdr:col>
      <xdr:colOff>180975</xdr:colOff>
      <xdr:row>58</xdr:row>
      <xdr:rowOff>152399</xdr:rowOff>
    </xdr:to>
    <xdr:sp macro="" textlink="">
      <xdr:nvSpPr>
        <xdr:cNvPr id="4" name="Rectángulo 6">
          <a:extLst>
            <a:ext uri="{FF2B5EF4-FFF2-40B4-BE49-F238E27FC236}">
              <a16:creationId xmlns:a16="http://schemas.microsoft.com/office/drawing/2014/main" id="{8EEE0612-2DBD-47B4-A39A-9AB6714AECB5}"/>
            </a:ext>
          </a:extLst>
        </xdr:cNvPr>
        <xdr:cNvSpPr/>
      </xdr:nvSpPr>
      <xdr:spPr>
        <a:xfrm>
          <a:off x="358140" y="76200"/>
          <a:ext cx="2192655" cy="1057274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oneCellAnchor>
    <xdr:from>
      <xdr:col>0</xdr:col>
      <xdr:colOff>624840</xdr:colOff>
      <xdr:row>5</xdr:row>
      <xdr:rowOff>7620</xdr:rowOff>
    </xdr:from>
    <xdr:ext cx="1618396" cy="655886"/>
    <xdr:pic>
      <xdr:nvPicPr>
        <xdr:cNvPr id="5" name="Imagen 8">
          <a:extLst>
            <a:ext uri="{FF2B5EF4-FFF2-40B4-BE49-F238E27FC236}">
              <a16:creationId xmlns:a16="http://schemas.microsoft.com/office/drawing/2014/main" id="{84D17442-FE4A-41E7-BC2D-6177F01D6A2E}"/>
            </a:ext>
          </a:extLst>
        </xdr:cNvPr>
        <xdr:cNvPicPr>
          <a:picLocks noChangeAspect="1"/>
        </xdr:cNvPicPr>
      </xdr:nvPicPr>
      <xdr:blipFill>
        <a:blip xmlns:r="http://schemas.openxmlformats.org/officeDocument/2006/relationships" r:embed="rId1"/>
        <a:stretch>
          <a:fillRect/>
        </a:stretch>
      </xdr:blipFill>
      <xdr:spPr>
        <a:xfrm>
          <a:off x="628650" y="914400"/>
          <a:ext cx="1618396" cy="655886"/>
        </a:xfrm>
        <a:prstGeom prst="rect">
          <a:avLst/>
        </a:prstGeom>
      </xdr:spPr>
    </xdr:pic>
    <xdr:clientData/>
  </xdr:oneCellAnchor>
  <xdr:twoCellAnchor>
    <xdr:from>
      <xdr:col>0</xdr:col>
      <xdr:colOff>525780</xdr:colOff>
      <xdr:row>12</xdr:row>
      <xdr:rowOff>87630</xdr:rowOff>
    </xdr:from>
    <xdr:to>
      <xdr:col>2</xdr:col>
      <xdr:colOff>563880</xdr:colOff>
      <xdr:row>15</xdr:row>
      <xdr:rowOff>110490</xdr:rowOff>
    </xdr:to>
    <xdr:sp macro="" textlink="">
      <xdr:nvSpPr>
        <xdr:cNvPr id="6" name="CuadroTexto 9">
          <a:extLst>
            <a:ext uri="{FF2B5EF4-FFF2-40B4-BE49-F238E27FC236}">
              <a16:creationId xmlns:a16="http://schemas.microsoft.com/office/drawing/2014/main" id="{FA34A52F-4D1C-4654-A7CC-F2AEECE286DE}"/>
            </a:ext>
          </a:extLst>
        </xdr:cNvPr>
        <xdr:cNvSpPr txBox="1"/>
      </xdr:nvSpPr>
      <xdr:spPr>
        <a:xfrm>
          <a:off x="523875" y="2263140"/>
          <a:ext cx="1619250"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3200">
              <a:solidFill>
                <a:srgbClr val="00B0F0"/>
              </a:solidFill>
              <a:latin typeface="Century Gothic" panose="020B0502020202020204" pitchFamily="34" charset="0"/>
            </a:rPr>
            <a:t>POA </a:t>
          </a:r>
        </a:p>
      </xdr:txBody>
    </xdr:sp>
    <xdr:clientData/>
  </xdr:twoCellAnchor>
  <xdr:twoCellAnchor>
    <xdr:from>
      <xdr:col>0</xdr:col>
      <xdr:colOff>521970</xdr:colOff>
      <xdr:row>17</xdr:row>
      <xdr:rowOff>30480</xdr:rowOff>
    </xdr:from>
    <xdr:to>
      <xdr:col>2</xdr:col>
      <xdr:colOff>560070</xdr:colOff>
      <xdr:row>33</xdr:row>
      <xdr:rowOff>57150</xdr:rowOff>
    </xdr:to>
    <xdr:sp macro="" textlink="">
      <xdr:nvSpPr>
        <xdr:cNvPr id="7" name="CuadroTexto 10">
          <a:extLst>
            <a:ext uri="{FF2B5EF4-FFF2-40B4-BE49-F238E27FC236}">
              <a16:creationId xmlns:a16="http://schemas.microsoft.com/office/drawing/2014/main" id="{32C9BF7D-2FA6-4B06-8292-2607CF4018E8}"/>
            </a:ext>
          </a:extLst>
        </xdr:cNvPr>
        <xdr:cNvSpPr txBox="1"/>
      </xdr:nvSpPr>
      <xdr:spPr>
        <a:xfrm>
          <a:off x="520065" y="3105150"/>
          <a:ext cx="1619250" cy="2920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2800">
              <a:solidFill>
                <a:srgbClr val="00B0F0"/>
              </a:solidFill>
              <a:latin typeface="Century Gothic" panose="020B0502020202020204" pitchFamily="34" charset="0"/>
            </a:rPr>
            <a:t>2</a:t>
          </a:r>
        </a:p>
        <a:p>
          <a:pPr algn="ctr"/>
          <a:r>
            <a:rPr lang="es-DO" sz="2800">
              <a:solidFill>
                <a:srgbClr val="00B0F0"/>
              </a:solidFill>
              <a:latin typeface="Century Gothic" panose="020B0502020202020204" pitchFamily="34" charset="0"/>
            </a:rPr>
            <a:t>0</a:t>
          </a:r>
        </a:p>
        <a:p>
          <a:pPr algn="ctr"/>
          <a:r>
            <a:rPr lang="es-DO" sz="2800">
              <a:solidFill>
                <a:srgbClr val="00B0F0"/>
              </a:solidFill>
              <a:latin typeface="Century Gothic" panose="020B0502020202020204" pitchFamily="34" charset="0"/>
            </a:rPr>
            <a:t>2</a:t>
          </a:r>
        </a:p>
        <a:p>
          <a:pPr algn="ctr"/>
          <a:r>
            <a:rPr lang="es-DO" sz="2800">
              <a:solidFill>
                <a:srgbClr val="00B0F0"/>
              </a:solidFill>
              <a:latin typeface="Century Gothic" panose="020B0502020202020204" pitchFamily="34" charset="0"/>
            </a:rPr>
            <a:t>6</a:t>
          </a:r>
        </a:p>
      </xdr:txBody>
    </xdr:sp>
    <xdr:clientData/>
  </xdr:twoCellAnchor>
  <xdr:twoCellAnchor>
    <xdr:from>
      <xdr:col>3</xdr:col>
      <xdr:colOff>384580</xdr:colOff>
      <xdr:row>23</xdr:row>
      <xdr:rowOff>140970</xdr:rowOff>
    </xdr:from>
    <xdr:to>
      <xdr:col>13</xdr:col>
      <xdr:colOff>511810</xdr:colOff>
      <xdr:row>24</xdr:row>
      <xdr:rowOff>59690</xdr:rowOff>
    </xdr:to>
    <xdr:sp macro="" textlink="">
      <xdr:nvSpPr>
        <xdr:cNvPr id="8" name="Rectángulo 12">
          <a:extLst>
            <a:ext uri="{FF2B5EF4-FFF2-40B4-BE49-F238E27FC236}">
              <a16:creationId xmlns:a16="http://schemas.microsoft.com/office/drawing/2014/main" id="{CE30968A-6FB1-4677-B28C-BEA826B53CAF}"/>
            </a:ext>
          </a:extLst>
        </xdr:cNvPr>
        <xdr:cNvSpPr/>
      </xdr:nvSpPr>
      <xdr:spPr>
        <a:xfrm>
          <a:off x="2756305" y="4301490"/>
          <a:ext cx="8036790" cy="97790"/>
        </a:xfrm>
        <a:prstGeom prst="rect">
          <a:avLst/>
        </a:prstGeom>
        <a:solidFill>
          <a:srgbClr val="80C5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oneCellAnchor>
    <xdr:from>
      <xdr:col>6</xdr:col>
      <xdr:colOff>635000</xdr:colOff>
      <xdr:row>24</xdr:row>
      <xdr:rowOff>95250</xdr:rowOff>
    </xdr:from>
    <xdr:ext cx="3170163" cy="2056592"/>
    <xdr:pic>
      <xdr:nvPicPr>
        <xdr:cNvPr id="9" name="Imagen 8" descr="Interfaz de usuario gráfica, Aplicación, Logotipo&#10;&#10;Descripción generada automáticamente">
          <a:extLst>
            <a:ext uri="{FF2B5EF4-FFF2-40B4-BE49-F238E27FC236}">
              <a16:creationId xmlns:a16="http://schemas.microsoft.com/office/drawing/2014/main" id="{A329544B-C0A9-41CE-A1F9-D2194BFFAB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74640" y="4434840"/>
          <a:ext cx="3170163" cy="2056592"/>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253092</xdr:colOff>
      <xdr:row>1</xdr:row>
      <xdr:rowOff>70063</xdr:rowOff>
    </xdr:from>
    <xdr:ext cx="1025979" cy="487422"/>
    <xdr:pic>
      <xdr:nvPicPr>
        <xdr:cNvPr id="2" name="Imagen 1" descr="Icono&#10;&#10;Descripción generada automáticamente">
          <a:extLst>
            <a:ext uri="{FF2B5EF4-FFF2-40B4-BE49-F238E27FC236}">
              <a16:creationId xmlns:a16="http://schemas.microsoft.com/office/drawing/2014/main" id="{1AF0ADCA-4108-42E4-B97F-8EC51A78AF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092" y="252943"/>
          <a:ext cx="1025979" cy="487422"/>
        </a:xfrm>
        <a:prstGeom prst="rect">
          <a:avLst/>
        </a:prstGeom>
      </xdr:spPr>
    </xdr:pic>
    <xdr:clientData/>
  </xdr:oneCellAnchor>
  <xdr:oneCellAnchor>
    <xdr:from>
      <xdr:col>13</xdr:col>
      <xdr:colOff>0</xdr:colOff>
      <xdr:row>7</xdr:row>
      <xdr:rowOff>0</xdr:rowOff>
    </xdr:from>
    <xdr:ext cx="5597500" cy="3623309"/>
    <xdr:pic>
      <xdr:nvPicPr>
        <xdr:cNvPr id="3" name="Imagen 2" descr="Interfaz de usuario gráfica, Aplicación, Logotipo&#10;&#10;Descripción generada automáticamente">
          <a:extLst>
            <a:ext uri="{FF2B5EF4-FFF2-40B4-BE49-F238E27FC236}">
              <a16:creationId xmlns:a16="http://schemas.microsoft.com/office/drawing/2014/main" id="{88F0E20A-B800-48EB-9CE4-950A90A8F60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553438" y="2238375"/>
          <a:ext cx="5597500" cy="3623309"/>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2</xdr:col>
      <xdr:colOff>153670</xdr:colOff>
      <xdr:row>14</xdr:row>
      <xdr:rowOff>92710</xdr:rowOff>
    </xdr:from>
    <xdr:to>
      <xdr:col>13</xdr:col>
      <xdr:colOff>748031</xdr:colOff>
      <xdr:row>38</xdr:row>
      <xdr:rowOff>130810</xdr:rowOff>
    </xdr:to>
    <xdr:sp macro="" textlink="">
      <xdr:nvSpPr>
        <xdr:cNvPr id="2" name="CuadroTexto 4">
          <a:extLst>
            <a:ext uri="{FF2B5EF4-FFF2-40B4-BE49-F238E27FC236}">
              <a16:creationId xmlns:a16="http://schemas.microsoft.com/office/drawing/2014/main" id="{5E468ADB-D7AE-40D1-A2F7-0E3AEBBF6FA1}"/>
            </a:ext>
          </a:extLst>
        </xdr:cNvPr>
        <xdr:cNvSpPr txBox="1"/>
      </xdr:nvSpPr>
      <xdr:spPr>
        <a:xfrm>
          <a:off x="1741170" y="2537460"/>
          <a:ext cx="9325611" cy="422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4800">
              <a:solidFill>
                <a:srgbClr val="002060"/>
              </a:solidFill>
              <a:latin typeface="Century Gothic" panose="020B0502020202020204" pitchFamily="34" charset="0"/>
            </a:rPr>
            <a:t>Subdirección de Transformación Digital</a:t>
          </a:r>
        </a:p>
      </xdr:txBody>
    </xdr:sp>
    <xdr:clientData/>
  </xdr:twoCellAnchor>
  <xdr:twoCellAnchor>
    <xdr:from>
      <xdr:col>3</xdr:col>
      <xdr:colOff>257175</xdr:colOff>
      <xdr:row>10</xdr:row>
      <xdr:rowOff>123826</xdr:rowOff>
    </xdr:from>
    <xdr:to>
      <xdr:col>13</xdr:col>
      <xdr:colOff>624840</xdr:colOff>
      <xdr:row>15</xdr:row>
      <xdr:rowOff>95251</xdr:rowOff>
    </xdr:to>
    <xdr:sp macro="" textlink="">
      <xdr:nvSpPr>
        <xdr:cNvPr id="3" name="CuadroTexto 5">
          <a:extLst>
            <a:ext uri="{FF2B5EF4-FFF2-40B4-BE49-F238E27FC236}">
              <a16:creationId xmlns:a16="http://schemas.microsoft.com/office/drawing/2014/main" id="{6D4F47F0-1079-4F89-943A-99957486CFA5}"/>
            </a:ext>
          </a:extLst>
        </xdr:cNvPr>
        <xdr:cNvSpPr txBox="1"/>
      </xdr:nvSpPr>
      <xdr:spPr>
        <a:xfrm>
          <a:off x="2634615" y="1952626"/>
          <a:ext cx="8292465"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DO" sz="4000">
            <a:solidFill>
              <a:srgbClr val="002060"/>
            </a:solidFill>
            <a:latin typeface="Century Gothic" panose="020B0502020202020204" pitchFamily="34" charset="0"/>
          </a:endParaRPr>
        </a:p>
      </xdr:txBody>
    </xdr:sp>
    <xdr:clientData/>
  </xdr:twoCellAnchor>
  <xdr:twoCellAnchor>
    <xdr:from>
      <xdr:col>0</xdr:col>
      <xdr:colOff>361950</xdr:colOff>
      <xdr:row>0</xdr:row>
      <xdr:rowOff>76200</xdr:rowOff>
    </xdr:from>
    <xdr:to>
      <xdr:col>3</xdr:col>
      <xdr:colOff>180975</xdr:colOff>
      <xdr:row>58</xdr:row>
      <xdr:rowOff>152399</xdr:rowOff>
    </xdr:to>
    <xdr:sp macro="" textlink="">
      <xdr:nvSpPr>
        <xdr:cNvPr id="4" name="Rectángulo 6">
          <a:extLst>
            <a:ext uri="{FF2B5EF4-FFF2-40B4-BE49-F238E27FC236}">
              <a16:creationId xmlns:a16="http://schemas.microsoft.com/office/drawing/2014/main" id="{46A8CD58-EDC2-45CF-A97C-01EC8650B219}"/>
            </a:ext>
          </a:extLst>
        </xdr:cNvPr>
        <xdr:cNvSpPr/>
      </xdr:nvSpPr>
      <xdr:spPr>
        <a:xfrm>
          <a:off x="361950" y="76200"/>
          <a:ext cx="2196465" cy="1068323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oneCellAnchor>
    <xdr:from>
      <xdr:col>0</xdr:col>
      <xdr:colOff>624840</xdr:colOff>
      <xdr:row>5</xdr:row>
      <xdr:rowOff>7620</xdr:rowOff>
    </xdr:from>
    <xdr:ext cx="1618396" cy="655886"/>
    <xdr:pic>
      <xdr:nvPicPr>
        <xdr:cNvPr id="5" name="Imagen 8">
          <a:extLst>
            <a:ext uri="{FF2B5EF4-FFF2-40B4-BE49-F238E27FC236}">
              <a16:creationId xmlns:a16="http://schemas.microsoft.com/office/drawing/2014/main" id="{676452AD-188E-4370-9B9F-A6457D439ABE}"/>
            </a:ext>
          </a:extLst>
        </xdr:cNvPr>
        <xdr:cNvPicPr>
          <a:picLocks noChangeAspect="1"/>
        </xdr:cNvPicPr>
      </xdr:nvPicPr>
      <xdr:blipFill>
        <a:blip xmlns:r="http://schemas.openxmlformats.org/officeDocument/2006/relationships" r:embed="rId1"/>
        <a:stretch>
          <a:fillRect/>
        </a:stretch>
      </xdr:blipFill>
      <xdr:spPr>
        <a:xfrm>
          <a:off x="624840" y="922020"/>
          <a:ext cx="1618396" cy="655886"/>
        </a:xfrm>
        <a:prstGeom prst="rect">
          <a:avLst/>
        </a:prstGeom>
      </xdr:spPr>
    </xdr:pic>
    <xdr:clientData/>
  </xdr:oneCellAnchor>
  <xdr:twoCellAnchor>
    <xdr:from>
      <xdr:col>0</xdr:col>
      <xdr:colOff>525780</xdr:colOff>
      <xdr:row>12</xdr:row>
      <xdr:rowOff>87630</xdr:rowOff>
    </xdr:from>
    <xdr:to>
      <xdr:col>2</xdr:col>
      <xdr:colOff>563880</xdr:colOff>
      <xdr:row>15</xdr:row>
      <xdr:rowOff>110490</xdr:rowOff>
    </xdr:to>
    <xdr:sp macro="" textlink="">
      <xdr:nvSpPr>
        <xdr:cNvPr id="6" name="CuadroTexto 9">
          <a:extLst>
            <a:ext uri="{FF2B5EF4-FFF2-40B4-BE49-F238E27FC236}">
              <a16:creationId xmlns:a16="http://schemas.microsoft.com/office/drawing/2014/main" id="{503D3C5C-A8C7-42DB-A9C7-DBB5672018A6}"/>
            </a:ext>
          </a:extLst>
        </xdr:cNvPr>
        <xdr:cNvSpPr txBox="1"/>
      </xdr:nvSpPr>
      <xdr:spPr>
        <a:xfrm>
          <a:off x="525780" y="2282190"/>
          <a:ext cx="162306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3200">
              <a:solidFill>
                <a:srgbClr val="00B0F0"/>
              </a:solidFill>
              <a:latin typeface="Century Gothic" panose="020B0502020202020204" pitchFamily="34" charset="0"/>
            </a:rPr>
            <a:t>POA </a:t>
          </a:r>
        </a:p>
      </xdr:txBody>
    </xdr:sp>
    <xdr:clientData/>
  </xdr:twoCellAnchor>
  <xdr:twoCellAnchor>
    <xdr:from>
      <xdr:col>0</xdr:col>
      <xdr:colOff>521970</xdr:colOff>
      <xdr:row>17</xdr:row>
      <xdr:rowOff>30480</xdr:rowOff>
    </xdr:from>
    <xdr:to>
      <xdr:col>2</xdr:col>
      <xdr:colOff>560070</xdr:colOff>
      <xdr:row>33</xdr:row>
      <xdr:rowOff>57150</xdr:rowOff>
    </xdr:to>
    <xdr:sp macro="" textlink="">
      <xdr:nvSpPr>
        <xdr:cNvPr id="7" name="CuadroTexto 10">
          <a:extLst>
            <a:ext uri="{FF2B5EF4-FFF2-40B4-BE49-F238E27FC236}">
              <a16:creationId xmlns:a16="http://schemas.microsoft.com/office/drawing/2014/main" id="{0558B7AF-95C0-4551-AD8F-AB3295348979}"/>
            </a:ext>
          </a:extLst>
        </xdr:cNvPr>
        <xdr:cNvSpPr txBox="1"/>
      </xdr:nvSpPr>
      <xdr:spPr>
        <a:xfrm>
          <a:off x="521970" y="3139440"/>
          <a:ext cx="1623060" cy="295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2800">
              <a:solidFill>
                <a:srgbClr val="00B0F0"/>
              </a:solidFill>
              <a:latin typeface="Century Gothic" panose="020B0502020202020204" pitchFamily="34" charset="0"/>
            </a:rPr>
            <a:t>2</a:t>
          </a:r>
        </a:p>
        <a:p>
          <a:pPr algn="ctr"/>
          <a:r>
            <a:rPr lang="es-DO" sz="2800">
              <a:solidFill>
                <a:srgbClr val="00B0F0"/>
              </a:solidFill>
              <a:latin typeface="Century Gothic" panose="020B0502020202020204" pitchFamily="34" charset="0"/>
            </a:rPr>
            <a:t>0</a:t>
          </a:r>
        </a:p>
        <a:p>
          <a:pPr algn="ctr"/>
          <a:r>
            <a:rPr lang="es-DO" sz="2800">
              <a:solidFill>
                <a:srgbClr val="00B0F0"/>
              </a:solidFill>
              <a:latin typeface="Century Gothic" panose="020B0502020202020204" pitchFamily="34" charset="0"/>
            </a:rPr>
            <a:t>2</a:t>
          </a:r>
        </a:p>
        <a:p>
          <a:pPr algn="ctr"/>
          <a:r>
            <a:rPr lang="es-DO" sz="2800">
              <a:solidFill>
                <a:srgbClr val="00B0F0"/>
              </a:solidFill>
              <a:latin typeface="Century Gothic" panose="020B0502020202020204" pitchFamily="34" charset="0"/>
            </a:rPr>
            <a:t>6</a:t>
          </a:r>
        </a:p>
      </xdr:txBody>
    </xdr:sp>
    <xdr:clientData/>
  </xdr:twoCellAnchor>
  <xdr:twoCellAnchor>
    <xdr:from>
      <xdr:col>3</xdr:col>
      <xdr:colOff>384580</xdr:colOff>
      <xdr:row>23</xdr:row>
      <xdr:rowOff>140970</xdr:rowOff>
    </xdr:from>
    <xdr:to>
      <xdr:col>13</xdr:col>
      <xdr:colOff>511810</xdr:colOff>
      <xdr:row>24</xdr:row>
      <xdr:rowOff>59690</xdr:rowOff>
    </xdr:to>
    <xdr:sp macro="" textlink="">
      <xdr:nvSpPr>
        <xdr:cNvPr id="8" name="Rectángulo 12">
          <a:extLst>
            <a:ext uri="{FF2B5EF4-FFF2-40B4-BE49-F238E27FC236}">
              <a16:creationId xmlns:a16="http://schemas.microsoft.com/office/drawing/2014/main" id="{13CE1FE4-D180-4D33-AC6C-30A98BEAB19F}"/>
            </a:ext>
          </a:extLst>
        </xdr:cNvPr>
        <xdr:cNvSpPr/>
      </xdr:nvSpPr>
      <xdr:spPr>
        <a:xfrm>
          <a:off x="2762020" y="4347210"/>
          <a:ext cx="8052030" cy="101600"/>
        </a:xfrm>
        <a:prstGeom prst="rect">
          <a:avLst/>
        </a:prstGeom>
        <a:solidFill>
          <a:srgbClr val="80C5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oneCellAnchor>
    <xdr:from>
      <xdr:col>6</xdr:col>
      <xdr:colOff>619125</xdr:colOff>
      <xdr:row>24</xdr:row>
      <xdr:rowOff>79375</xdr:rowOff>
    </xdr:from>
    <xdr:ext cx="3170163" cy="2056592"/>
    <xdr:pic>
      <xdr:nvPicPr>
        <xdr:cNvPr id="9" name="Imagen 8" descr="Interfaz de usuario gráfica, Aplicación, Logotipo&#10;&#10;Descripción generada automáticamente">
          <a:extLst>
            <a:ext uri="{FF2B5EF4-FFF2-40B4-BE49-F238E27FC236}">
              <a16:creationId xmlns:a16="http://schemas.microsoft.com/office/drawing/2014/main" id="{4C900687-9318-4786-A8AA-4CCB190B8DC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74005" y="4468495"/>
          <a:ext cx="3170163" cy="2056592"/>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543691</xdr:colOff>
      <xdr:row>1</xdr:row>
      <xdr:rowOff>50840</xdr:rowOff>
    </xdr:from>
    <xdr:ext cx="1025979" cy="487422"/>
    <xdr:pic>
      <xdr:nvPicPr>
        <xdr:cNvPr id="2" name="Imagen 1" descr="Icono&#10;&#10;Descripción generada automáticamente">
          <a:extLst>
            <a:ext uri="{FF2B5EF4-FFF2-40B4-BE49-F238E27FC236}">
              <a16:creationId xmlns:a16="http://schemas.microsoft.com/office/drawing/2014/main" id="{318464DA-57B5-4663-9AE8-0908483C4E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691" y="233720"/>
          <a:ext cx="1025979" cy="487422"/>
        </a:xfrm>
        <a:prstGeom prst="rect">
          <a:avLst/>
        </a:prstGeom>
      </xdr:spPr>
    </xdr:pic>
    <xdr:clientData/>
  </xdr:oneCellAnchor>
  <xdr:oneCellAnchor>
    <xdr:from>
      <xdr:col>13</xdr:col>
      <xdr:colOff>642938</xdr:colOff>
      <xdr:row>7</xdr:row>
      <xdr:rowOff>523875</xdr:rowOff>
    </xdr:from>
    <xdr:ext cx="5597500" cy="3623309"/>
    <xdr:pic>
      <xdr:nvPicPr>
        <xdr:cNvPr id="3" name="Imagen 2" descr="Interfaz de usuario gráfica, Aplicación, Logotipo&#10;&#10;Descripción generada automáticamente">
          <a:extLst>
            <a:ext uri="{FF2B5EF4-FFF2-40B4-BE49-F238E27FC236}">
              <a16:creationId xmlns:a16="http://schemas.microsoft.com/office/drawing/2014/main" id="{87942359-F0DB-447C-B88B-E3B4760B26C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3362563" y="2571750"/>
          <a:ext cx="5597500" cy="3623309"/>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xdr:from>
      <xdr:col>2</xdr:col>
      <xdr:colOff>241299</xdr:colOff>
      <xdr:row>17</xdr:row>
      <xdr:rowOff>120650</xdr:rowOff>
    </xdr:from>
    <xdr:to>
      <xdr:col>14</xdr:col>
      <xdr:colOff>539749</xdr:colOff>
      <xdr:row>41</xdr:row>
      <xdr:rowOff>158750</xdr:rowOff>
    </xdr:to>
    <xdr:sp macro="" textlink="">
      <xdr:nvSpPr>
        <xdr:cNvPr id="2" name="CuadroTexto 4">
          <a:extLst>
            <a:ext uri="{FF2B5EF4-FFF2-40B4-BE49-F238E27FC236}">
              <a16:creationId xmlns:a16="http://schemas.microsoft.com/office/drawing/2014/main" id="{26314377-7AFD-4B7C-A2F0-45D69F900FCD}"/>
            </a:ext>
          </a:extLst>
        </xdr:cNvPr>
        <xdr:cNvSpPr txBox="1"/>
      </xdr:nvSpPr>
      <xdr:spPr>
        <a:xfrm>
          <a:off x="1826259" y="3229610"/>
          <a:ext cx="9808210" cy="4427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4800">
              <a:solidFill>
                <a:srgbClr val="002060"/>
              </a:solidFill>
              <a:latin typeface="Century Gothic" panose="020B0502020202020204" pitchFamily="34" charset="0"/>
            </a:rPr>
            <a:t>Subdirección Adm. y Fin.</a:t>
          </a:r>
        </a:p>
      </xdr:txBody>
    </xdr:sp>
    <xdr:clientData/>
  </xdr:twoCellAnchor>
  <xdr:twoCellAnchor>
    <xdr:from>
      <xdr:col>3</xdr:col>
      <xdr:colOff>257175</xdr:colOff>
      <xdr:row>10</xdr:row>
      <xdr:rowOff>123826</xdr:rowOff>
    </xdr:from>
    <xdr:to>
      <xdr:col>13</xdr:col>
      <xdr:colOff>624840</xdr:colOff>
      <xdr:row>15</xdr:row>
      <xdr:rowOff>95251</xdr:rowOff>
    </xdr:to>
    <xdr:sp macro="" textlink="">
      <xdr:nvSpPr>
        <xdr:cNvPr id="3" name="CuadroTexto 5">
          <a:extLst>
            <a:ext uri="{FF2B5EF4-FFF2-40B4-BE49-F238E27FC236}">
              <a16:creationId xmlns:a16="http://schemas.microsoft.com/office/drawing/2014/main" id="{BB826B35-773A-4B0B-B086-BAE9E5CECD70}"/>
            </a:ext>
          </a:extLst>
        </xdr:cNvPr>
        <xdr:cNvSpPr txBox="1"/>
      </xdr:nvSpPr>
      <xdr:spPr>
        <a:xfrm>
          <a:off x="2634615" y="1952626"/>
          <a:ext cx="8292465"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DO" sz="4000">
            <a:solidFill>
              <a:srgbClr val="002060"/>
            </a:solidFill>
            <a:latin typeface="Century Gothic" panose="020B0502020202020204" pitchFamily="34" charset="0"/>
          </a:endParaRPr>
        </a:p>
      </xdr:txBody>
    </xdr:sp>
    <xdr:clientData/>
  </xdr:twoCellAnchor>
  <xdr:twoCellAnchor>
    <xdr:from>
      <xdr:col>0</xdr:col>
      <xdr:colOff>361950</xdr:colOff>
      <xdr:row>0</xdr:row>
      <xdr:rowOff>76200</xdr:rowOff>
    </xdr:from>
    <xdr:to>
      <xdr:col>3</xdr:col>
      <xdr:colOff>180975</xdr:colOff>
      <xdr:row>58</xdr:row>
      <xdr:rowOff>152399</xdr:rowOff>
    </xdr:to>
    <xdr:sp macro="" textlink="">
      <xdr:nvSpPr>
        <xdr:cNvPr id="4" name="Rectángulo 6">
          <a:extLst>
            <a:ext uri="{FF2B5EF4-FFF2-40B4-BE49-F238E27FC236}">
              <a16:creationId xmlns:a16="http://schemas.microsoft.com/office/drawing/2014/main" id="{8F8E958A-078B-4656-A89A-0DF966745F22}"/>
            </a:ext>
          </a:extLst>
        </xdr:cNvPr>
        <xdr:cNvSpPr/>
      </xdr:nvSpPr>
      <xdr:spPr>
        <a:xfrm>
          <a:off x="361950" y="76200"/>
          <a:ext cx="2196465" cy="1068323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oneCellAnchor>
    <xdr:from>
      <xdr:col>0</xdr:col>
      <xdr:colOff>624840</xdr:colOff>
      <xdr:row>5</xdr:row>
      <xdr:rowOff>7620</xdr:rowOff>
    </xdr:from>
    <xdr:ext cx="1618396" cy="655886"/>
    <xdr:pic>
      <xdr:nvPicPr>
        <xdr:cNvPr id="5" name="Imagen 8">
          <a:extLst>
            <a:ext uri="{FF2B5EF4-FFF2-40B4-BE49-F238E27FC236}">
              <a16:creationId xmlns:a16="http://schemas.microsoft.com/office/drawing/2014/main" id="{4441628F-F28E-4EB6-87EA-3ABA89A4BF7A}"/>
            </a:ext>
          </a:extLst>
        </xdr:cNvPr>
        <xdr:cNvPicPr>
          <a:picLocks noChangeAspect="1"/>
        </xdr:cNvPicPr>
      </xdr:nvPicPr>
      <xdr:blipFill>
        <a:blip xmlns:r="http://schemas.openxmlformats.org/officeDocument/2006/relationships" r:embed="rId1"/>
        <a:stretch>
          <a:fillRect/>
        </a:stretch>
      </xdr:blipFill>
      <xdr:spPr>
        <a:xfrm>
          <a:off x="624840" y="922020"/>
          <a:ext cx="1618396" cy="655886"/>
        </a:xfrm>
        <a:prstGeom prst="rect">
          <a:avLst/>
        </a:prstGeom>
      </xdr:spPr>
    </xdr:pic>
    <xdr:clientData/>
  </xdr:oneCellAnchor>
  <xdr:twoCellAnchor>
    <xdr:from>
      <xdr:col>0</xdr:col>
      <xdr:colOff>525780</xdr:colOff>
      <xdr:row>12</xdr:row>
      <xdr:rowOff>87630</xdr:rowOff>
    </xdr:from>
    <xdr:to>
      <xdr:col>2</xdr:col>
      <xdr:colOff>563880</xdr:colOff>
      <xdr:row>15</xdr:row>
      <xdr:rowOff>110490</xdr:rowOff>
    </xdr:to>
    <xdr:sp macro="" textlink="">
      <xdr:nvSpPr>
        <xdr:cNvPr id="6" name="CuadroTexto 9">
          <a:extLst>
            <a:ext uri="{FF2B5EF4-FFF2-40B4-BE49-F238E27FC236}">
              <a16:creationId xmlns:a16="http://schemas.microsoft.com/office/drawing/2014/main" id="{0C0EEF38-C5E5-4CFF-8352-B2AC06F95DE4}"/>
            </a:ext>
          </a:extLst>
        </xdr:cNvPr>
        <xdr:cNvSpPr txBox="1"/>
      </xdr:nvSpPr>
      <xdr:spPr>
        <a:xfrm>
          <a:off x="525780" y="2282190"/>
          <a:ext cx="162306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3200">
              <a:solidFill>
                <a:srgbClr val="00B0F0"/>
              </a:solidFill>
              <a:latin typeface="Century Gothic" panose="020B0502020202020204" pitchFamily="34" charset="0"/>
            </a:rPr>
            <a:t>POA </a:t>
          </a:r>
        </a:p>
      </xdr:txBody>
    </xdr:sp>
    <xdr:clientData/>
  </xdr:twoCellAnchor>
  <xdr:twoCellAnchor>
    <xdr:from>
      <xdr:col>0</xdr:col>
      <xdr:colOff>521970</xdr:colOff>
      <xdr:row>17</xdr:row>
      <xdr:rowOff>30480</xdr:rowOff>
    </xdr:from>
    <xdr:to>
      <xdr:col>2</xdr:col>
      <xdr:colOff>560070</xdr:colOff>
      <xdr:row>33</xdr:row>
      <xdr:rowOff>57150</xdr:rowOff>
    </xdr:to>
    <xdr:sp macro="" textlink="">
      <xdr:nvSpPr>
        <xdr:cNvPr id="7" name="CuadroTexto 10">
          <a:extLst>
            <a:ext uri="{FF2B5EF4-FFF2-40B4-BE49-F238E27FC236}">
              <a16:creationId xmlns:a16="http://schemas.microsoft.com/office/drawing/2014/main" id="{2E4F6976-8664-444D-9EB9-2C1995E490AC}"/>
            </a:ext>
          </a:extLst>
        </xdr:cNvPr>
        <xdr:cNvSpPr txBox="1"/>
      </xdr:nvSpPr>
      <xdr:spPr>
        <a:xfrm>
          <a:off x="521970" y="3139440"/>
          <a:ext cx="1623060" cy="295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2800">
              <a:solidFill>
                <a:srgbClr val="00B0F0"/>
              </a:solidFill>
              <a:latin typeface="Century Gothic" panose="020B0502020202020204" pitchFamily="34" charset="0"/>
            </a:rPr>
            <a:t>2</a:t>
          </a:r>
        </a:p>
        <a:p>
          <a:pPr algn="ctr"/>
          <a:r>
            <a:rPr lang="es-DO" sz="2800">
              <a:solidFill>
                <a:srgbClr val="00B0F0"/>
              </a:solidFill>
              <a:latin typeface="Century Gothic" panose="020B0502020202020204" pitchFamily="34" charset="0"/>
            </a:rPr>
            <a:t>0</a:t>
          </a:r>
        </a:p>
        <a:p>
          <a:pPr algn="ctr"/>
          <a:r>
            <a:rPr lang="es-DO" sz="2800">
              <a:solidFill>
                <a:srgbClr val="00B0F0"/>
              </a:solidFill>
              <a:latin typeface="Century Gothic" panose="020B0502020202020204" pitchFamily="34" charset="0"/>
            </a:rPr>
            <a:t>2</a:t>
          </a:r>
        </a:p>
        <a:p>
          <a:pPr algn="ctr"/>
          <a:r>
            <a:rPr lang="es-DO" sz="2800">
              <a:solidFill>
                <a:srgbClr val="00B0F0"/>
              </a:solidFill>
              <a:latin typeface="Century Gothic" panose="020B0502020202020204" pitchFamily="34" charset="0"/>
            </a:rPr>
            <a:t>6</a:t>
          </a:r>
        </a:p>
      </xdr:txBody>
    </xdr:sp>
    <xdr:clientData/>
  </xdr:twoCellAnchor>
  <xdr:twoCellAnchor>
    <xdr:from>
      <xdr:col>3</xdr:col>
      <xdr:colOff>384580</xdr:colOff>
      <xdr:row>23</xdr:row>
      <xdr:rowOff>140970</xdr:rowOff>
    </xdr:from>
    <xdr:to>
      <xdr:col>13</xdr:col>
      <xdr:colOff>511810</xdr:colOff>
      <xdr:row>24</xdr:row>
      <xdr:rowOff>59690</xdr:rowOff>
    </xdr:to>
    <xdr:sp macro="" textlink="">
      <xdr:nvSpPr>
        <xdr:cNvPr id="8" name="Rectángulo 12">
          <a:extLst>
            <a:ext uri="{FF2B5EF4-FFF2-40B4-BE49-F238E27FC236}">
              <a16:creationId xmlns:a16="http://schemas.microsoft.com/office/drawing/2014/main" id="{9D84E2DC-9243-42AF-83F1-06EE53FFD3A0}"/>
            </a:ext>
          </a:extLst>
        </xdr:cNvPr>
        <xdr:cNvSpPr/>
      </xdr:nvSpPr>
      <xdr:spPr>
        <a:xfrm>
          <a:off x="2762020" y="4347210"/>
          <a:ext cx="8052030" cy="101600"/>
        </a:xfrm>
        <a:prstGeom prst="rect">
          <a:avLst/>
        </a:prstGeom>
        <a:solidFill>
          <a:srgbClr val="80C5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oneCellAnchor>
    <xdr:from>
      <xdr:col>6</xdr:col>
      <xdr:colOff>635000</xdr:colOff>
      <xdr:row>24</xdr:row>
      <xdr:rowOff>95250</xdr:rowOff>
    </xdr:from>
    <xdr:ext cx="3170163" cy="2056592"/>
    <xdr:pic>
      <xdr:nvPicPr>
        <xdr:cNvPr id="9" name="Imagen 8" descr="Interfaz de usuario gráfica, Aplicación, Logotipo&#10;&#10;Descripción generada automáticamente">
          <a:extLst>
            <a:ext uri="{FF2B5EF4-FFF2-40B4-BE49-F238E27FC236}">
              <a16:creationId xmlns:a16="http://schemas.microsoft.com/office/drawing/2014/main" id="{AD6DB725-FC76-40F3-8F2F-E01248872A9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89880" y="4484370"/>
          <a:ext cx="3170163" cy="2056592"/>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773157</xdr:colOff>
      <xdr:row>1</xdr:row>
      <xdr:rowOff>91970</xdr:rowOff>
    </xdr:from>
    <xdr:ext cx="1025979" cy="487422"/>
    <xdr:pic>
      <xdr:nvPicPr>
        <xdr:cNvPr id="2" name="Imagen 1" descr="Icono&#10;&#10;Descripción generada automáticamente">
          <a:extLst>
            <a:ext uri="{FF2B5EF4-FFF2-40B4-BE49-F238E27FC236}">
              <a16:creationId xmlns:a16="http://schemas.microsoft.com/office/drawing/2014/main" id="{9398BF11-824F-4CF8-9EE0-C90358A7BB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3157" y="274850"/>
          <a:ext cx="1025979" cy="487422"/>
        </a:xfrm>
        <a:prstGeom prst="rect">
          <a:avLst/>
        </a:prstGeom>
      </xdr:spPr>
    </xdr:pic>
    <xdr:clientData/>
  </xdr:oneCellAnchor>
  <xdr:oneCellAnchor>
    <xdr:from>
      <xdr:col>13</xdr:col>
      <xdr:colOff>0</xdr:colOff>
      <xdr:row>7</xdr:row>
      <xdr:rowOff>0</xdr:rowOff>
    </xdr:from>
    <xdr:ext cx="5597500" cy="3623309"/>
    <xdr:pic>
      <xdr:nvPicPr>
        <xdr:cNvPr id="3" name="Imagen 2" descr="Interfaz de usuario gráfica, Aplicación, Logotipo&#10;&#10;Descripción generada automáticamente">
          <a:extLst>
            <a:ext uri="{FF2B5EF4-FFF2-40B4-BE49-F238E27FC236}">
              <a16:creationId xmlns:a16="http://schemas.microsoft.com/office/drawing/2014/main" id="{2DA8477D-2A23-4CC3-AB4E-25014F4B4AC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148875" y="2047875"/>
          <a:ext cx="5597500" cy="362330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228600</xdr:colOff>
      <xdr:row>0</xdr:row>
      <xdr:rowOff>114300</xdr:rowOff>
    </xdr:from>
    <xdr:ext cx="1595695" cy="679699"/>
    <xdr:pic>
      <xdr:nvPicPr>
        <xdr:cNvPr id="2" name="Imagen 1">
          <a:extLst>
            <a:ext uri="{FF2B5EF4-FFF2-40B4-BE49-F238E27FC236}">
              <a16:creationId xmlns:a16="http://schemas.microsoft.com/office/drawing/2014/main" id="{1119F30C-7D27-4C8E-8277-3545755F8A1B}"/>
            </a:ext>
          </a:extLst>
        </xdr:cNvPr>
        <xdr:cNvPicPr>
          <a:picLocks noChangeAspect="1"/>
        </xdr:cNvPicPr>
      </xdr:nvPicPr>
      <xdr:blipFill>
        <a:blip xmlns:r="http://schemas.openxmlformats.org/officeDocument/2006/relationships" r:embed="rId1"/>
        <a:stretch>
          <a:fillRect/>
        </a:stretch>
      </xdr:blipFill>
      <xdr:spPr>
        <a:xfrm>
          <a:off x="228600" y="114300"/>
          <a:ext cx="1595695" cy="67969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146050</xdr:colOff>
      <xdr:row>17</xdr:row>
      <xdr:rowOff>127000</xdr:rowOff>
    </xdr:from>
    <xdr:to>
      <xdr:col>13</xdr:col>
      <xdr:colOff>513715</xdr:colOff>
      <xdr:row>41</xdr:row>
      <xdr:rowOff>165100</xdr:rowOff>
    </xdr:to>
    <xdr:sp macro="" textlink="">
      <xdr:nvSpPr>
        <xdr:cNvPr id="2" name="CuadroTexto 4">
          <a:extLst>
            <a:ext uri="{FF2B5EF4-FFF2-40B4-BE49-F238E27FC236}">
              <a16:creationId xmlns:a16="http://schemas.microsoft.com/office/drawing/2014/main" id="{76873A49-180E-4D8B-9E40-216CA06C5532}"/>
            </a:ext>
          </a:extLst>
        </xdr:cNvPr>
        <xdr:cNvSpPr txBox="1"/>
      </xdr:nvSpPr>
      <xdr:spPr>
        <a:xfrm>
          <a:off x="2523490" y="3235960"/>
          <a:ext cx="8292465" cy="4427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4800">
              <a:solidFill>
                <a:srgbClr val="002060"/>
              </a:solidFill>
              <a:latin typeface="Century Gothic" panose="020B0502020202020204" pitchFamily="34" charset="0"/>
            </a:rPr>
            <a:t>Despacho</a:t>
          </a:r>
        </a:p>
      </xdr:txBody>
    </xdr:sp>
    <xdr:clientData/>
  </xdr:twoCellAnchor>
  <xdr:twoCellAnchor>
    <xdr:from>
      <xdr:col>3</xdr:col>
      <xdr:colOff>257175</xdr:colOff>
      <xdr:row>10</xdr:row>
      <xdr:rowOff>123826</xdr:rowOff>
    </xdr:from>
    <xdr:to>
      <xdr:col>13</xdr:col>
      <xdr:colOff>624840</xdr:colOff>
      <xdr:row>15</xdr:row>
      <xdr:rowOff>95251</xdr:rowOff>
    </xdr:to>
    <xdr:sp macro="" textlink="">
      <xdr:nvSpPr>
        <xdr:cNvPr id="3" name="CuadroTexto 5">
          <a:extLst>
            <a:ext uri="{FF2B5EF4-FFF2-40B4-BE49-F238E27FC236}">
              <a16:creationId xmlns:a16="http://schemas.microsoft.com/office/drawing/2014/main" id="{20622581-A1EC-463B-ACDB-3E99C517A5BE}"/>
            </a:ext>
          </a:extLst>
        </xdr:cNvPr>
        <xdr:cNvSpPr txBox="1"/>
      </xdr:nvSpPr>
      <xdr:spPr>
        <a:xfrm>
          <a:off x="2634615" y="1952626"/>
          <a:ext cx="8292465"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DO" sz="4000">
            <a:solidFill>
              <a:srgbClr val="002060"/>
            </a:solidFill>
            <a:latin typeface="Century Gothic" panose="020B0502020202020204" pitchFamily="34" charset="0"/>
          </a:endParaRPr>
        </a:p>
      </xdr:txBody>
    </xdr:sp>
    <xdr:clientData/>
  </xdr:twoCellAnchor>
  <xdr:twoCellAnchor>
    <xdr:from>
      <xdr:col>0</xdr:col>
      <xdr:colOff>361950</xdr:colOff>
      <xdr:row>0</xdr:row>
      <xdr:rowOff>76200</xdr:rowOff>
    </xdr:from>
    <xdr:to>
      <xdr:col>3</xdr:col>
      <xdr:colOff>180975</xdr:colOff>
      <xdr:row>58</xdr:row>
      <xdr:rowOff>152399</xdr:rowOff>
    </xdr:to>
    <xdr:sp macro="" textlink="">
      <xdr:nvSpPr>
        <xdr:cNvPr id="4" name="Rectángulo 6">
          <a:extLst>
            <a:ext uri="{FF2B5EF4-FFF2-40B4-BE49-F238E27FC236}">
              <a16:creationId xmlns:a16="http://schemas.microsoft.com/office/drawing/2014/main" id="{67A3D1E2-C32C-40B3-BE90-1FD05E77EF01}"/>
            </a:ext>
          </a:extLst>
        </xdr:cNvPr>
        <xdr:cNvSpPr/>
      </xdr:nvSpPr>
      <xdr:spPr>
        <a:xfrm>
          <a:off x="361950" y="76200"/>
          <a:ext cx="2196465" cy="1068323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oneCellAnchor>
    <xdr:from>
      <xdr:col>0</xdr:col>
      <xdr:colOff>624840</xdr:colOff>
      <xdr:row>5</xdr:row>
      <xdr:rowOff>7620</xdr:rowOff>
    </xdr:from>
    <xdr:ext cx="1618396" cy="650171"/>
    <xdr:pic>
      <xdr:nvPicPr>
        <xdr:cNvPr id="5" name="Imagen 8">
          <a:extLst>
            <a:ext uri="{FF2B5EF4-FFF2-40B4-BE49-F238E27FC236}">
              <a16:creationId xmlns:a16="http://schemas.microsoft.com/office/drawing/2014/main" id="{1497B7BC-85D1-4C2F-BC7A-DC57C2375810}"/>
            </a:ext>
          </a:extLst>
        </xdr:cNvPr>
        <xdr:cNvPicPr>
          <a:picLocks noChangeAspect="1"/>
        </xdr:cNvPicPr>
      </xdr:nvPicPr>
      <xdr:blipFill>
        <a:blip xmlns:r="http://schemas.openxmlformats.org/officeDocument/2006/relationships" r:embed="rId1"/>
        <a:stretch>
          <a:fillRect/>
        </a:stretch>
      </xdr:blipFill>
      <xdr:spPr>
        <a:xfrm>
          <a:off x="624840" y="922020"/>
          <a:ext cx="1618396" cy="650171"/>
        </a:xfrm>
        <a:prstGeom prst="rect">
          <a:avLst/>
        </a:prstGeom>
      </xdr:spPr>
    </xdr:pic>
    <xdr:clientData/>
  </xdr:oneCellAnchor>
  <xdr:twoCellAnchor>
    <xdr:from>
      <xdr:col>0</xdr:col>
      <xdr:colOff>525780</xdr:colOff>
      <xdr:row>12</xdr:row>
      <xdr:rowOff>87630</xdr:rowOff>
    </xdr:from>
    <xdr:to>
      <xdr:col>2</xdr:col>
      <xdr:colOff>563880</xdr:colOff>
      <xdr:row>15</xdr:row>
      <xdr:rowOff>110490</xdr:rowOff>
    </xdr:to>
    <xdr:sp macro="" textlink="">
      <xdr:nvSpPr>
        <xdr:cNvPr id="6" name="CuadroTexto 9">
          <a:extLst>
            <a:ext uri="{FF2B5EF4-FFF2-40B4-BE49-F238E27FC236}">
              <a16:creationId xmlns:a16="http://schemas.microsoft.com/office/drawing/2014/main" id="{C8A627CC-CAB5-4C81-864F-429E41A416B5}"/>
            </a:ext>
          </a:extLst>
        </xdr:cNvPr>
        <xdr:cNvSpPr txBox="1"/>
      </xdr:nvSpPr>
      <xdr:spPr>
        <a:xfrm>
          <a:off x="525780" y="2282190"/>
          <a:ext cx="162306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3200">
              <a:solidFill>
                <a:srgbClr val="00B0F0"/>
              </a:solidFill>
              <a:latin typeface="Century Gothic" panose="020B0502020202020204" pitchFamily="34" charset="0"/>
            </a:rPr>
            <a:t>POA </a:t>
          </a:r>
        </a:p>
      </xdr:txBody>
    </xdr:sp>
    <xdr:clientData/>
  </xdr:twoCellAnchor>
  <xdr:twoCellAnchor>
    <xdr:from>
      <xdr:col>0</xdr:col>
      <xdr:colOff>521970</xdr:colOff>
      <xdr:row>17</xdr:row>
      <xdr:rowOff>30480</xdr:rowOff>
    </xdr:from>
    <xdr:to>
      <xdr:col>2</xdr:col>
      <xdr:colOff>560070</xdr:colOff>
      <xdr:row>33</xdr:row>
      <xdr:rowOff>57150</xdr:rowOff>
    </xdr:to>
    <xdr:sp macro="" textlink="">
      <xdr:nvSpPr>
        <xdr:cNvPr id="7" name="CuadroTexto 10">
          <a:extLst>
            <a:ext uri="{FF2B5EF4-FFF2-40B4-BE49-F238E27FC236}">
              <a16:creationId xmlns:a16="http://schemas.microsoft.com/office/drawing/2014/main" id="{E081E31E-CA08-43D4-9F14-BA3B7B8AB1B4}"/>
            </a:ext>
          </a:extLst>
        </xdr:cNvPr>
        <xdr:cNvSpPr txBox="1"/>
      </xdr:nvSpPr>
      <xdr:spPr>
        <a:xfrm>
          <a:off x="521970" y="3139440"/>
          <a:ext cx="1623060" cy="295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2800">
              <a:solidFill>
                <a:srgbClr val="00B0F0"/>
              </a:solidFill>
              <a:latin typeface="Century Gothic" panose="020B0502020202020204" pitchFamily="34" charset="0"/>
            </a:rPr>
            <a:t>2</a:t>
          </a:r>
        </a:p>
        <a:p>
          <a:pPr algn="ctr"/>
          <a:r>
            <a:rPr lang="es-DO" sz="2800">
              <a:solidFill>
                <a:srgbClr val="00B0F0"/>
              </a:solidFill>
              <a:latin typeface="Century Gothic" panose="020B0502020202020204" pitchFamily="34" charset="0"/>
            </a:rPr>
            <a:t>0</a:t>
          </a:r>
        </a:p>
        <a:p>
          <a:pPr algn="ctr"/>
          <a:r>
            <a:rPr lang="es-DO" sz="2800">
              <a:solidFill>
                <a:srgbClr val="00B0F0"/>
              </a:solidFill>
              <a:latin typeface="Century Gothic" panose="020B0502020202020204" pitchFamily="34" charset="0"/>
            </a:rPr>
            <a:t>2</a:t>
          </a:r>
        </a:p>
        <a:p>
          <a:pPr algn="ctr"/>
          <a:r>
            <a:rPr lang="es-DO" sz="2800">
              <a:solidFill>
                <a:srgbClr val="00B0F0"/>
              </a:solidFill>
              <a:latin typeface="Century Gothic" panose="020B0502020202020204" pitchFamily="34" charset="0"/>
            </a:rPr>
            <a:t>6</a:t>
          </a:r>
        </a:p>
      </xdr:txBody>
    </xdr:sp>
    <xdr:clientData/>
  </xdr:twoCellAnchor>
  <xdr:twoCellAnchor>
    <xdr:from>
      <xdr:col>4</xdr:col>
      <xdr:colOff>170585</xdr:colOff>
      <xdr:row>22</xdr:row>
      <xdr:rowOff>125095</xdr:rowOff>
    </xdr:from>
    <xdr:to>
      <xdr:col>12</xdr:col>
      <xdr:colOff>269875</xdr:colOff>
      <xdr:row>23</xdr:row>
      <xdr:rowOff>63499</xdr:rowOff>
    </xdr:to>
    <xdr:sp macro="" textlink="">
      <xdr:nvSpPr>
        <xdr:cNvPr id="8" name="Rectángulo 12">
          <a:extLst>
            <a:ext uri="{FF2B5EF4-FFF2-40B4-BE49-F238E27FC236}">
              <a16:creationId xmlns:a16="http://schemas.microsoft.com/office/drawing/2014/main" id="{43CE6AB3-0A0A-4C15-A498-DCB12AA7E42A}"/>
            </a:ext>
          </a:extLst>
        </xdr:cNvPr>
        <xdr:cNvSpPr/>
      </xdr:nvSpPr>
      <xdr:spPr>
        <a:xfrm>
          <a:off x="3340505" y="4148455"/>
          <a:ext cx="6439130" cy="121284"/>
        </a:xfrm>
        <a:prstGeom prst="rect">
          <a:avLst/>
        </a:prstGeom>
        <a:solidFill>
          <a:srgbClr val="80C5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oneCellAnchor>
    <xdr:from>
      <xdr:col>7</xdr:col>
      <xdr:colOff>15875</xdr:colOff>
      <xdr:row>24</xdr:row>
      <xdr:rowOff>63500</xdr:rowOff>
    </xdr:from>
    <xdr:ext cx="3166353" cy="2049607"/>
    <xdr:pic>
      <xdr:nvPicPr>
        <xdr:cNvPr id="9" name="Imagen 8" descr="Interfaz de usuario gráfica, Aplicación, Logotipo&#10;&#10;Descripción generada automáticamente">
          <a:extLst>
            <a:ext uri="{FF2B5EF4-FFF2-40B4-BE49-F238E27FC236}">
              <a16:creationId xmlns:a16="http://schemas.microsoft.com/office/drawing/2014/main" id="{89BE3986-2A8A-4045-ADDF-6C61AB47DA2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563235" y="4452620"/>
          <a:ext cx="3166353" cy="204960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361950</xdr:colOff>
      <xdr:row>1</xdr:row>
      <xdr:rowOff>75235</xdr:rowOff>
    </xdr:from>
    <xdr:ext cx="1010196" cy="457527"/>
    <xdr:pic>
      <xdr:nvPicPr>
        <xdr:cNvPr id="2" name="Imagen 1" descr="Icono&#10;&#10;Descripción generada automáticamente">
          <a:extLst>
            <a:ext uri="{FF2B5EF4-FFF2-40B4-BE49-F238E27FC236}">
              <a16:creationId xmlns:a16="http://schemas.microsoft.com/office/drawing/2014/main" id="{C784F671-F09D-4C1D-92C0-04AB63AF7C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258115"/>
          <a:ext cx="1010196" cy="457527"/>
        </a:xfrm>
        <a:prstGeom prst="rect">
          <a:avLst/>
        </a:prstGeom>
      </xdr:spPr>
    </xdr:pic>
    <xdr:clientData/>
  </xdr:oneCellAnchor>
  <xdr:oneCellAnchor>
    <xdr:from>
      <xdr:col>12</xdr:col>
      <xdr:colOff>1514109</xdr:colOff>
      <xdr:row>7</xdr:row>
      <xdr:rowOff>238125</xdr:rowOff>
    </xdr:from>
    <xdr:ext cx="5597500" cy="3623309"/>
    <xdr:pic>
      <xdr:nvPicPr>
        <xdr:cNvPr id="5" name="Imagen 4" descr="Interfaz de usuario gráfica, Aplicación, Logotipo&#10;&#10;Descripción generada automáticamente">
          <a:extLst>
            <a:ext uri="{FF2B5EF4-FFF2-40B4-BE49-F238E27FC236}">
              <a16:creationId xmlns:a16="http://schemas.microsoft.com/office/drawing/2014/main" id="{7E91925D-287D-407F-B029-83A8E772397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066797" y="2452688"/>
          <a:ext cx="5597500" cy="362330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241299</xdr:colOff>
      <xdr:row>17</xdr:row>
      <xdr:rowOff>120650</xdr:rowOff>
    </xdr:from>
    <xdr:to>
      <xdr:col>14</xdr:col>
      <xdr:colOff>539749</xdr:colOff>
      <xdr:row>41</xdr:row>
      <xdr:rowOff>158750</xdr:rowOff>
    </xdr:to>
    <xdr:sp macro="" textlink="">
      <xdr:nvSpPr>
        <xdr:cNvPr id="2" name="CuadroTexto 4">
          <a:extLst>
            <a:ext uri="{FF2B5EF4-FFF2-40B4-BE49-F238E27FC236}">
              <a16:creationId xmlns:a16="http://schemas.microsoft.com/office/drawing/2014/main" id="{1386D991-7668-43C4-8BCE-B29D50E1ADBF}"/>
            </a:ext>
          </a:extLst>
        </xdr:cNvPr>
        <xdr:cNvSpPr txBox="1"/>
      </xdr:nvSpPr>
      <xdr:spPr>
        <a:xfrm>
          <a:off x="1826259" y="3229610"/>
          <a:ext cx="9808210" cy="4427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4800">
              <a:solidFill>
                <a:srgbClr val="002060"/>
              </a:solidFill>
              <a:latin typeface="Century Gothic" panose="020B0502020202020204" pitchFamily="34" charset="0"/>
            </a:rPr>
            <a:t>Subdirección Operativa</a:t>
          </a:r>
        </a:p>
      </xdr:txBody>
    </xdr:sp>
    <xdr:clientData/>
  </xdr:twoCellAnchor>
  <xdr:twoCellAnchor>
    <xdr:from>
      <xdr:col>3</xdr:col>
      <xdr:colOff>257175</xdr:colOff>
      <xdr:row>10</xdr:row>
      <xdr:rowOff>123826</xdr:rowOff>
    </xdr:from>
    <xdr:to>
      <xdr:col>13</xdr:col>
      <xdr:colOff>624840</xdr:colOff>
      <xdr:row>15</xdr:row>
      <xdr:rowOff>95251</xdr:rowOff>
    </xdr:to>
    <xdr:sp macro="" textlink="">
      <xdr:nvSpPr>
        <xdr:cNvPr id="3" name="CuadroTexto 5">
          <a:extLst>
            <a:ext uri="{FF2B5EF4-FFF2-40B4-BE49-F238E27FC236}">
              <a16:creationId xmlns:a16="http://schemas.microsoft.com/office/drawing/2014/main" id="{A4166C54-17C4-4598-ACF5-48ADD7277950}"/>
            </a:ext>
          </a:extLst>
        </xdr:cNvPr>
        <xdr:cNvSpPr txBox="1"/>
      </xdr:nvSpPr>
      <xdr:spPr>
        <a:xfrm>
          <a:off x="2634615" y="1952626"/>
          <a:ext cx="8292465"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DO" sz="4000">
            <a:solidFill>
              <a:srgbClr val="002060"/>
            </a:solidFill>
            <a:latin typeface="Century Gothic" panose="020B0502020202020204" pitchFamily="34" charset="0"/>
          </a:endParaRPr>
        </a:p>
      </xdr:txBody>
    </xdr:sp>
    <xdr:clientData/>
  </xdr:twoCellAnchor>
  <xdr:twoCellAnchor>
    <xdr:from>
      <xdr:col>0</xdr:col>
      <xdr:colOff>361950</xdr:colOff>
      <xdr:row>0</xdr:row>
      <xdr:rowOff>76200</xdr:rowOff>
    </xdr:from>
    <xdr:to>
      <xdr:col>3</xdr:col>
      <xdr:colOff>180975</xdr:colOff>
      <xdr:row>58</xdr:row>
      <xdr:rowOff>152399</xdr:rowOff>
    </xdr:to>
    <xdr:sp macro="" textlink="">
      <xdr:nvSpPr>
        <xdr:cNvPr id="4" name="Rectángulo 6">
          <a:extLst>
            <a:ext uri="{FF2B5EF4-FFF2-40B4-BE49-F238E27FC236}">
              <a16:creationId xmlns:a16="http://schemas.microsoft.com/office/drawing/2014/main" id="{D63E4BBC-88FC-4D2D-BD9B-4EDBD28D48D5}"/>
            </a:ext>
          </a:extLst>
        </xdr:cNvPr>
        <xdr:cNvSpPr/>
      </xdr:nvSpPr>
      <xdr:spPr>
        <a:xfrm>
          <a:off x="361950" y="76200"/>
          <a:ext cx="2196465" cy="1068323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oneCellAnchor>
    <xdr:from>
      <xdr:col>0</xdr:col>
      <xdr:colOff>624840</xdr:colOff>
      <xdr:row>5</xdr:row>
      <xdr:rowOff>7620</xdr:rowOff>
    </xdr:from>
    <xdr:ext cx="1618396" cy="655886"/>
    <xdr:pic>
      <xdr:nvPicPr>
        <xdr:cNvPr id="5" name="Imagen 8">
          <a:extLst>
            <a:ext uri="{FF2B5EF4-FFF2-40B4-BE49-F238E27FC236}">
              <a16:creationId xmlns:a16="http://schemas.microsoft.com/office/drawing/2014/main" id="{6F4A3CEA-F571-4C91-8D1F-A30D837DE5F1}"/>
            </a:ext>
          </a:extLst>
        </xdr:cNvPr>
        <xdr:cNvPicPr>
          <a:picLocks noChangeAspect="1"/>
        </xdr:cNvPicPr>
      </xdr:nvPicPr>
      <xdr:blipFill>
        <a:blip xmlns:r="http://schemas.openxmlformats.org/officeDocument/2006/relationships" r:embed="rId1"/>
        <a:stretch>
          <a:fillRect/>
        </a:stretch>
      </xdr:blipFill>
      <xdr:spPr>
        <a:xfrm>
          <a:off x="624840" y="922020"/>
          <a:ext cx="1618396" cy="655886"/>
        </a:xfrm>
        <a:prstGeom prst="rect">
          <a:avLst/>
        </a:prstGeom>
      </xdr:spPr>
    </xdr:pic>
    <xdr:clientData/>
  </xdr:oneCellAnchor>
  <xdr:twoCellAnchor>
    <xdr:from>
      <xdr:col>0</xdr:col>
      <xdr:colOff>525780</xdr:colOff>
      <xdr:row>12</xdr:row>
      <xdr:rowOff>87630</xdr:rowOff>
    </xdr:from>
    <xdr:to>
      <xdr:col>2</xdr:col>
      <xdr:colOff>563880</xdr:colOff>
      <xdr:row>15</xdr:row>
      <xdr:rowOff>110490</xdr:rowOff>
    </xdr:to>
    <xdr:sp macro="" textlink="">
      <xdr:nvSpPr>
        <xdr:cNvPr id="6" name="CuadroTexto 9">
          <a:extLst>
            <a:ext uri="{FF2B5EF4-FFF2-40B4-BE49-F238E27FC236}">
              <a16:creationId xmlns:a16="http://schemas.microsoft.com/office/drawing/2014/main" id="{FADE72C3-59A2-47FB-BC32-23DF6EF0F777}"/>
            </a:ext>
          </a:extLst>
        </xdr:cNvPr>
        <xdr:cNvSpPr txBox="1"/>
      </xdr:nvSpPr>
      <xdr:spPr>
        <a:xfrm>
          <a:off x="525780" y="2282190"/>
          <a:ext cx="162306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3200">
              <a:solidFill>
                <a:srgbClr val="00B0F0"/>
              </a:solidFill>
              <a:latin typeface="Century Gothic" panose="020B0502020202020204" pitchFamily="34" charset="0"/>
            </a:rPr>
            <a:t>POA </a:t>
          </a:r>
        </a:p>
      </xdr:txBody>
    </xdr:sp>
    <xdr:clientData/>
  </xdr:twoCellAnchor>
  <xdr:twoCellAnchor>
    <xdr:from>
      <xdr:col>0</xdr:col>
      <xdr:colOff>521970</xdr:colOff>
      <xdr:row>17</xdr:row>
      <xdr:rowOff>30480</xdr:rowOff>
    </xdr:from>
    <xdr:to>
      <xdr:col>2</xdr:col>
      <xdr:colOff>560070</xdr:colOff>
      <xdr:row>33</xdr:row>
      <xdr:rowOff>57150</xdr:rowOff>
    </xdr:to>
    <xdr:sp macro="" textlink="">
      <xdr:nvSpPr>
        <xdr:cNvPr id="7" name="CuadroTexto 10">
          <a:extLst>
            <a:ext uri="{FF2B5EF4-FFF2-40B4-BE49-F238E27FC236}">
              <a16:creationId xmlns:a16="http://schemas.microsoft.com/office/drawing/2014/main" id="{A7AC1720-4AFE-4004-BA9B-0DA93F499FE1}"/>
            </a:ext>
          </a:extLst>
        </xdr:cNvPr>
        <xdr:cNvSpPr txBox="1"/>
      </xdr:nvSpPr>
      <xdr:spPr>
        <a:xfrm>
          <a:off x="521970" y="3139440"/>
          <a:ext cx="1623060" cy="295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2800">
              <a:solidFill>
                <a:srgbClr val="00B0F0"/>
              </a:solidFill>
              <a:latin typeface="Century Gothic" panose="020B0502020202020204" pitchFamily="34" charset="0"/>
            </a:rPr>
            <a:t>2</a:t>
          </a:r>
        </a:p>
        <a:p>
          <a:pPr algn="ctr"/>
          <a:r>
            <a:rPr lang="es-DO" sz="2800">
              <a:solidFill>
                <a:srgbClr val="00B0F0"/>
              </a:solidFill>
              <a:latin typeface="Century Gothic" panose="020B0502020202020204" pitchFamily="34" charset="0"/>
            </a:rPr>
            <a:t>0</a:t>
          </a:r>
        </a:p>
        <a:p>
          <a:pPr algn="ctr"/>
          <a:r>
            <a:rPr lang="es-DO" sz="2800">
              <a:solidFill>
                <a:srgbClr val="00B0F0"/>
              </a:solidFill>
              <a:latin typeface="Century Gothic" panose="020B0502020202020204" pitchFamily="34" charset="0"/>
            </a:rPr>
            <a:t>2</a:t>
          </a:r>
        </a:p>
        <a:p>
          <a:pPr algn="ctr"/>
          <a:r>
            <a:rPr lang="es-DO" sz="2800">
              <a:solidFill>
                <a:srgbClr val="00B0F0"/>
              </a:solidFill>
              <a:latin typeface="Century Gothic" panose="020B0502020202020204" pitchFamily="34" charset="0"/>
            </a:rPr>
            <a:t>6</a:t>
          </a:r>
        </a:p>
      </xdr:txBody>
    </xdr:sp>
    <xdr:clientData/>
  </xdr:twoCellAnchor>
  <xdr:twoCellAnchor>
    <xdr:from>
      <xdr:col>3</xdr:col>
      <xdr:colOff>384580</xdr:colOff>
      <xdr:row>23</xdr:row>
      <xdr:rowOff>140970</xdr:rowOff>
    </xdr:from>
    <xdr:to>
      <xdr:col>13</xdr:col>
      <xdr:colOff>511810</xdr:colOff>
      <xdr:row>24</xdr:row>
      <xdr:rowOff>59690</xdr:rowOff>
    </xdr:to>
    <xdr:sp macro="" textlink="">
      <xdr:nvSpPr>
        <xdr:cNvPr id="8" name="Rectángulo 12">
          <a:extLst>
            <a:ext uri="{FF2B5EF4-FFF2-40B4-BE49-F238E27FC236}">
              <a16:creationId xmlns:a16="http://schemas.microsoft.com/office/drawing/2014/main" id="{86BCEF5D-ABAF-41D5-A849-10261D831B51}"/>
            </a:ext>
          </a:extLst>
        </xdr:cNvPr>
        <xdr:cNvSpPr/>
      </xdr:nvSpPr>
      <xdr:spPr>
        <a:xfrm>
          <a:off x="2762020" y="4347210"/>
          <a:ext cx="8052030" cy="101600"/>
        </a:xfrm>
        <a:prstGeom prst="rect">
          <a:avLst/>
        </a:prstGeom>
        <a:solidFill>
          <a:srgbClr val="80C5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oneCellAnchor>
    <xdr:from>
      <xdr:col>6</xdr:col>
      <xdr:colOff>460375</xdr:colOff>
      <xdr:row>24</xdr:row>
      <xdr:rowOff>111125</xdr:rowOff>
    </xdr:from>
    <xdr:ext cx="3162543" cy="2054687"/>
    <xdr:pic>
      <xdr:nvPicPr>
        <xdr:cNvPr id="9" name="Imagen 8" descr="Interfaz de usuario gráfica, Aplicación, Logotipo&#10;&#10;Descripción generada automáticamente">
          <a:extLst>
            <a:ext uri="{FF2B5EF4-FFF2-40B4-BE49-F238E27FC236}">
              <a16:creationId xmlns:a16="http://schemas.microsoft.com/office/drawing/2014/main" id="{C9F53563-45E4-4359-BB4F-7BAA7AF75A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15255" y="4500245"/>
          <a:ext cx="3162543" cy="205468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253092</xdr:colOff>
      <xdr:row>1</xdr:row>
      <xdr:rowOff>70063</xdr:rowOff>
    </xdr:from>
    <xdr:ext cx="1025979" cy="487422"/>
    <xdr:pic>
      <xdr:nvPicPr>
        <xdr:cNvPr id="2" name="Imagen 1" descr="Icono&#10;&#10;Descripción generada automáticamente">
          <a:extLst>
            <a:ext uri="{FF2B5EF4-FFF2-40B4-BE49-F238E27FC236}">
              <a16:creationId xmlns:a16="http://schemas.microsoft.com/office/drawing/2014/main" id="{05EC0B44-7ABA-4396-9073-238EA9AE4B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282" y="249133"/>
          <a:ext cx="1025979" cy="487422"/>
        </a:xfrm>
        <a:prstGeom prst="rect">
          <a:avLst/>
        </a:prstGeom>
      </xdr:spPr>
    </xdr:pic>
    <xdr:clientData/>
  </xdr:oneCellAnchor>
  <xdr:oneCellAnchor>
    <xdr:from>
      <xdr:col>13</xdr:col>
      <xdr:colOff>0</xdr:colOff>
      <xdr:row>7</xdr:row>
      <xdr:rowOff>0</xdr:rowOff>
    </xdr:from>
    <xdr:ext cx="5597500" cy="3623309"/>
    <xdr:pic>
      <xdr:nvPicPr>
        <xdr:cNvPr id="3" name="Imagen 2" descr="Interfaz de usuario gráfica, Aplicación, Logotipo&#10;&#10;Descripción generada automáticamente">
          <a:extLst>
            <a:ext uri="{FF2B5EF4-FFF2-40B4-BE49-F238E27FC236}">
              <a16:creationId xmlns:a16="http://schemas.microsoft.com/office/drawing/2014/main" id="{26759810-10E7-45B2-A53E-870CAF3377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029813" y="2214563"/>
          <a:ext cx="5597500" cy="362330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241299</xdr:colOff>
      <xdr:row>17</xdr:row>
      <xdr:rowOff>120650</xdr:rowOff>
    </xdr:from>
    <xdr:to>
      <xdr:col>14</xdr:col>
      <xdr:colOff>539749</xdr:colOff>
      <xdr:row>41</xdr:row>
      <xdr:rowOff>158750</xdr:rowOff>
    </xdr:to>
    <xdr:sp macro="" textlink="">
      <xdr:nvSpPr>
        <xdr:cNvPr id="2" name="CuadroTexto 4">
          <a:extLst>
            <a:ext uri="{FF2B5EF4-FFF2-40B4-BE49-F238E27FC236}">
              <a16:creationId xmlns:a16="http://schemas.microsoft.com/office/drawing/2014/main" id="{9FFCB084-1E59-45DA-B38F-44F872F51676}"/>
            </a:ext>
          </a:extLst>
        </xdr:cNvPr>
        <xdr:cNvSpPr txBox="1"/>
      </xdr:nvSpPr>
      <xdr:spPr>
        <a:xfrm>
          <a:off x="1826259" y="3229610"/>
          <a:ext cx="9808210" cy="4427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4800">
              <a:solidFill>
                <a:srgbClr val="002060"/>
              </a:solidFill>
              <a:latin typeface="Century Gothic" panose="020B0502020202020204" pitchFamily="34" charset="0"/>
            </a:rPr>
            <a:t>Subdirección Técnica</a:t>
          </a:r>
        </a:p>
      </xdr:txBody>
    </xdr:sp>
    <xdr:clientData/>
  </xdr:twoCellAnchor>
  <xdr:twoCellAnchor>
    <xdr:from>
      <xdr:col>3</xdr:col>
      <xdr:colOff>257175</xdr:colOff>
      <xdr:row>10</xdr:row>
      <xdr:rowOff>123826</xdr:rowOff>
    </xdr:from>
    <xdr:to>
      <xdr:col>13</xdr:col>
      <xdr:colOff>624840</xdr:colOff>
      <xdr:row>15</xdr:row>
      <xdr:rowOff>95251</xdr:rowOff>
    </xdr:to>
    <xdr:sp macro="" textlink="">
      <xdr:nvSpPr>
        <xdr:cNvPr id="3" name="CuadroTexto 5">
          <a:extLst>
            <a:ext uri="{FF2B5EF4-FFF2-40B4-BE49-F238E27FC236}">
              <a16:creationId xmlns:a16="http://schemas.microsoft.com/office/drawing/2014/main" id="{7A55A756-6C8C-4DD5-9F0D-CCD3137577CA}"/>
            </a:ext>
          </a:extLst>
        </xdr:cNvPr>
        <xdr:cNvSpPr txBox="1"/>
      </xdr:nvSpPr>
      <xdr:spPr>
        <a:xfrm>
          <a:off x="2634615" y="1952626"/>
          <a:ext cx="8292465"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DO" sz="4000">
            <a:solidFill>
              <a:srgbClr val="002060"/>
            </a:solidFill>
            <a:latin typeface="Century Gothic" panose="020B0502020202020204" pitchFamily="34" charset="0"/>
          </a:endParaRPr>
        </a:p>
      </xdr:txBody>
    </xdr:sp>
    <xdr:clientData/>
  </xdr:twoCellAnchor>
  <xdr:twoCellAnchor>
    <xdr:from>
      <xdr:col>0</xdr:col>
      <xdr:colOff>361950</xdr:colOff>
      <xdr:row>0</xdr:row>
      <xdr:rowOff>76200</xdr:rowOff>
    </xdr:from>
    <xdr:to>
      <xdr:col>3</xdr:col>
      <xdr:colOff>180975</xdr:colOff>
      <xdr:row>58</xdr:row>
      <xdr:rowOff>152399</xdr:rowOff>
    </xdr:to>
    <xdr:sp macro="" textlink="">
      <xdr:nvSpPr>
        <xdr:cNvPr id="4" name="Rectángulo 6">
          <a:extLst>
            <a:ext uri="{FF2B5EF4-FFF2-40B4-BE49-F238E27FC236}">
              <a16:creationId xmlns:a16="http://schemas.microsoft.com/office/drawing/2014/main" id="{71F3AF5F-2117-45FF-A08D-1C7F820EF0F4}"/>
            </a:ext>
          </a:extLst>
        </xdr:cNvPr>
        <xdr:cNvSpPr/>
      </xdr:nvSpPr>
      <xdr:spPr>
        <a:xfrm>
          <a:off x="361950" y="76200"/>
          <a:ext cx="2196465" cy="1068323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oneCellAnchor>
    <xdr:from>
      <xdr:col>0</xdr:col>
      <xdr:colOff>624840</xdr:colOff>
      <xdr:row>5</xdr:row>
      <xdr:rowOff>7620</xdr:rowOff>
    </xdr:from>
    <xdr:ext cx="1618396" cy="655886"/>
    <xdr:pic>
      <xdr:nvPicPr>
        <xdr:cNvPr id="5" name="Imagen 8">
          <a:extLst>
            <a:ext uri="{FF2B5EF4-FFF2-40B4-BE49-F238E27FC236}">
              <a16:creationId xmlns:a16="http://schemas.microsoft.com/office/drawing/2014/main" id="{8CDD43FB-A843-4F5C-B511-D7DA5E809CAA}"/>
            </a:ext>
          </a:extLst>
        </xdr:cNvPr>
        <xdr:cNvPicPr>
          <a:picLocks noChangeAspect="1"/>
        </xdr:cNvPicPr>
      </xdr:nvPicPr>
      <xdr:blipFill>
        <a:blip xmlns:r="http://schemas.openxmlformats.org/officeDocument/2006/relationships" r:embed="rId1"/>
        <a:stretch>
          <a:fillRect/>
        </a:stretch>
      </xdr:blipFill>
      <xdr:spPr>
        <a:xfrm>
          <a:off x="624840" y="922020"/>
          <a:ext cx="1618396" cy="655886"/>
        </a:xfrm>
        <a:prstGeom prst="rect">
          <a:avLst/>
        </a:prstGeom>
      </xdr:spPr>
    </xdr:pic>
    <xdr:clientData/>
  </xdr:oneCellAnchor>
  <xdr:twoCellAnchor>
    <xdr:from>
      <xdr:col>0</xdr:col>
      <xdr:colOff>525780</xdr:colOff>
      <xdr:row>12</xdr:row>
      <xdr:rowOff>87630</xdr:rowOff>
    </xdr:from>
    <xdr:to>
      <xdr:col>2</xdr:col>
      <xdr:colOff>563880</xdr:colOff>
      <xdr:row>15</xdr:row>
      <xdr:rowOff>110490</xdr:rowOff>
    </xdr:to>
    <xdr:sp macro="" textlink="">
      <xdr:nvSpPr>
        <xdr:cNvPr id="6" name="CuadroTexto 9">
          <a:extLst>
            <a:ext uri="{FF2B5EF4-FFF2-40B4-BE49-F238E27FC236}">
              <a16:creationId xmlns:a16="http://schemas.microsoft.com/office/drawing/2014/main" id="{2D882E6D-23C3-457E-881A-DD3140EBCC23}"/>
            </a:ext>
          </a:extLst>
        </xdr:cNvPr>
        <xdr:cNvSpPr txBox="1"/>
      </xdr:nvSpPr>
      <xdr:spPr>
        <a:xfrm>
          <a:off x="525780" y="2282190"/>
          <a:ext cx="162306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3200">
              <a:solidFill>
                <a:srgbClr val="00B0F0"/>
              </a:solidFill>
              <a:latin typeface="Century Gothic" panose="020B0502020202020204" pitchFamily="34" charset="0"/>
            </a:rPr>
            <a:t>POA </a:t>
          </a:r>
        </a:p>
      </xdr:txBody>
    </xdr:sp>
    <xdr:clientData/>
  </xdr:twoCellAnchor>
  <xdr:twoCellAnchor>
    <xdr:from>
      <xdr:col>0</xdr:col>
      <xdr:colOff>521970</xdr:colOff>
      <xdr:row>17</xdr:row>
      <xdr:rowOff>30480</xdr:rowOff>
    </xdr:from>
    <xdr:to>
      <xdr:col>2</xdr:col>
      <xdr:colOff>560070</xdr:colOff>
      <xdr:row>33</xdr:row>
      <xdr:rowOff>57150</xdr:rowOff>
    </xdr:to>
    <xdr:sp macro="" textlink="">
      <xdr:nvSpPr>
        <xdr:cNvPr id="7" name="CuadroTexto 10">
          <a:extLst>
            <a:ext uri="{FF2B5EF4-FFF2-40B4-BE49-F238E27FC236}">
              <a16:creationId xmlns:a16="http://schemas.microsoft.com/office/drawing/2014/main" id="{691AE5AD-FA34-4DFA-8943-11B9DC745516}"/>
            </a:ext>
          </a:extLst>
        </xdr:cNvPr>
        <xdr:cNvSpPr txBox="1"/>
      </xdr:nvSpPr>
      <xdr:spPr>
        <a:xfrm>
          <a:off x="521970" y="3139440"/>
          <a:ext cx="1623060" cy="295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2800">
              <a:solidFill>
                <a:srgbClr val="00B0F0"/>
              </a:solidFill>
              <a:latin typeface="Century Gothic" panose="020B0502020202020204" pitchFamily="34" charset="0"/>
            </a:rPr>
            <a:t>2</a:t>
          </a:r>
        </a:p>
        <a:p>
          <a:pPr algn="ctr"/>
          <a:r>
            <a:rPr lang="es-DO" sz="2800">
              <a:solidFill>
                <a:srgbClr val="00B0F0"/>
              </a:solidFill>
              <a:latin typeface="Century Gothic" panose="020B0502020202020204" pitchFamily="34" charset="0"/>
            </a:rPr>
            <a:t>0</a:t>
          </a:r>
        </a:p>
        <a:p>
          <a:pPr algn="ctr"/>
          <a:r>
            <a:rPr lang="es-DO" sz="2800">
              <a:solidFill>
                <a:srgbClr val="00B0F0"/>
              </a:solidFill>
              <a:latin typeface="Century Gothic" panose="020B0502020202020204" pitchFamily="34" charset="0"/>
            </a:rPr>
            <a:t>2</a:t>
          </a:r>
        </a:p>
        <a:p>
          <a:pPr algn="ctr"/>
          <a:r>
            <a:rPr lang="es-DO" sz="2800">
              <a:solidFill>
                <a:srgbClr val="00B0F0"/>
              </a:solidFill>
              <a:latin typeface="Century Gothic" panose="020B0502020202020204" pitchFamily="34" charset="0"/>
            </a:rPr>
            <a:t>6</a:t>
          </a:r>
        </a:p>
      </xdr:txBody>
    </xdr:sp>
    <xdr:clientData/>
  </xdr:twoCellAnchor>
  <xdr:twoCellAnchor>
    <xdr:from>
      <xdr:col>3</xdr:col>
      <xdr:colOff>384580</xdr:colOff>
      <xdr:row>23</xdr:row>
      <xdr:rowOff>140970</xdr:rowOff>
    </xdr:from>
    <xdr:to>
      <xdr:col>13</xdr:col>
      <xdr:colOff>511810</xdr:colOff>
      <xdr:row>24</xdr:row>
      <xdr:rowOff>59690</xdr:rowOff>
    </xdr:to>
    <xdr:sp macro="" textlink="">
      <xdr:nvSpPr>
        <xdr:cNvPr id="8" name="Rectángulo 12">
          <a:extLst>
            <a:ext uri="{FF2B5EF4-FFF2-40B4-BE49-F238E27FC236}">
              <a16:creationId xmlns:a16="http://schemas.microsoft.com/office/drawing/2014/main" id="{EB058F06-BD79-448D-9B6B-8C1E3D43E171}"/>
            </a:ext>
          </a:extLst>
        </xdr:cNvPr>
        <xdr:cNvSpPr/>
      </xdr:nvSpPr>
      <xdr:spPr>
        <a:xfrm>
          <a:off x="2762020" y="4347210"/>
          <a:ext cx="8052030" cy="101600"/>
        </a:xfrm>
        <a:prstGeom prst="rect">
          <a:avLst/>
        </a:prstGeom>
        <a:solidFill>
          <a:srgbClr val="80C5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oneCellAnchor>
    <xdr:from>
      <xdr:col>6</xdr:col>
      <xdr:colOff>206375</xdr:colOff>
      <xdr:row>24</xdr:row>
      <xdr:rowOff>79375</xdr:rowOff>
    </xdr:from>
    <xdr:ext cx="3170163" cy="2056592"/>
    <xdr:pic>
      <xdr:nvPicPr>
        <xdr:cNvPr id="9" name="Imagen 8" descr="Interfaz de usuario gráfica, Aplicación, Logotipo&#10;&#10;Descripción generada automáticamente">
          <a:extLst>
            <a:ext uri="{FF2B5EF4-FFF2-40B4-BE49-F238E27FC236}">
              <a16:creationId xmlns:a16="http://schemas.microsoft.com/office/drawing/2014/main" id="{40721D5A-4914-4542-BC32-F57BD611D15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61255" y="4468495"/>
          <a:ext cx="3170163" cy="2056592"/>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706482</xdr:colOff>
      <xdr:row>1</xdr:row>
      <xdr:rowOff>93538</xdr:rowOff>
    </xdr:from>
    <xdr:ext cx="954133" cy="452200"/>
    <xdr:pic>
      <xdr:nvPicPr>
        <xdr:cNvPr id="2" name="Imagen 1" descr="Icono&#10;&#10;Descripción generada automáticamente">
          <a:extLst>
            <a:ext uri="{FF2B5EF4-FFF2-40B4-BE49-F238E27FC236}">
              <a16:creationId xmlns:a16="http://schemas.microsoft.com/office/drawing/2014/main" id="{2112B8D8-B746-48D2-B7E6-FB53B98872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6482" y="276418"/>
          <a:ext cx="954133" cy="452200"/>
        </a:xfrm>
        <a:prstGeom prst="rect">
          <a:avLst/>
        </a:prstGeom>
      </xdr:spPr>
    </xdr:pic>
    <xdr:clientData/>
  </xdr:oneCellAnchor>
  <xdr:oneCellAnchor>
    <xdr:from>
      <xdr:col>12</xdr:col>
      <xdr:colOff>3048000</xdr:colOff>
      <xdr:row>7</xdr:row>
      <xdr:rowOff>357187</xdr:rowOff>
    </xdr:from>
    <xdr:ext cx="5597500" cy="3623309"/>
    <xdr:pic>
      <xdr:nvPicPr>
        <xdr:cNvPr id="3" name="Imagen 2" descr="Interfaz de usuario gráfica, Aplicación, Logotipo&#10;&#10;Descripción generada automáticamente">
          <a:extLst>
            <a:ext uri="{FF2B5EF4-FFF2-40B4-BE49-F238E27FC236}">
              <a16:creationId xmlns:a16="http://schemas.microsoft.com/office/drawing/2014/main" id="{D4AFB20C-9ADB-4AD7-B607-8A56897E4DB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3386375" y="2405062"/>
          <a:ext cx="5597500" cy="362330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2</xdr:col>
      <xdr:colOff>241299</xdr:colOff>
      <xdr:row>17</xdr:row>
      <xdr:rowOff>120650</xdr:rowOff>
    </xdr:from>
    <xdr:to>
      <xdr:col>14</xdr:col>
      <xdr:colOff>539749</xdr:colOff>
      <xdr:row>41</xdr:row>
      <xdr:rowOff>158750</xdr:rowOff>
    </xdr:to>
    <xdr:sp macro="" textlink="">
      <xdr:nvSpPr>
        <xdr:cNvPr id="2" name="CuadroTexto 4">
          <a:extLst>
            <a:ext uri="{FF2B5EF4-FFF2-40B4-BE49-F238E27FC236}">
              <a16:creationId xmlns:a16="http://schemas.microsoft.com/office/drawing/2014/main" id="{6D8BFD0A-A5CD-425B-B5F9-3D6BF41269B6}"/>
            </a:ext>
          </a:extLst>
        </xdr:cNvPr>
        <xdr:cNvSpPr txBox="1"/>
      </xdr:nvSpPr>
      <xdr:spPr>
        <a:xfrm>
          <a:off x="1826259" y="3229610"/>
          <a:ext cx="9808210" cy="4427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4800">
              <a:solidFill>
                <a:srgbClr val="002060"/>
              </a:solidFill>
              <a:latin typeface="Century Gothic" panose="020B0502020202020204" pitchFamily="34" charset="0"/>
            </a:rPr>
            <a:t>Subdirección Zonas Francas</a:t>
          </a:r>
        </a:p>
      </xdr:txBody>
    </xdr:sp>
    <xdr:clientData/>
  </xdr:twoCellAnchor>
  <xdr:twoCellAnchor>
    <xdr:from>
      <xdr:col>3</xdr:col>
      <xdr:colOff>257175</xdr:colOff>
      <xdr:row>10</xdr:row>
      <xdr:rowOff>123826</xdr:rowOff>
    </xdr:from>
    <xdr:to>
      <xdr:col>13</xdr:col>
      <xdr:colOff>624840</xdr:colOff>
      <xdr:row>15</xdr:row>
      <xdr:rowOff>95251</xdr:rowOff>
    </xdr:to>
    <xdr:sp macro="" textlink="">
      <xdr:nvSpPr>
        <xdr:cNvPr id="3" name="CuadroTexto 5">
          <a:extLst>
            <a:ext uri="{FF2B5EF4-FFF2-40B4-BE49-F238E27FC236}">
              <a16:creationId xmlns:a16="http://schemas.microsoft.com/office/drawing/2014/main" id="{1B6E3568-4AFA-4454-9290-CC45340707BA}"/>
            </a:ext>
          </a:extLst>
        </xdr:cNvPr>
        <xdr:cNvSpPr txBox="1"/>
      </xdr:nvSpPr>
      <xdr:spPr>
        <a:xfrm>
          <a:off x="2634615" y="1952626"/>
          <a:ext cx="8292465"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DO" sz="4000">
            <a:solidFill>
              <a:srgbClr val="002060"/>
            </a:solidFill>
            <a:latin typeface="Century Gothic" panose="020B0502020202020204" pitchFamily="34" charset="0"/>
          </a:endParaRPr>
        </a:p>
      </xdr:txBody>
    </xdr:sp>
    <xdr:clientData/>
  </xdr:twoCellAnchor>
  <xdr:twoCellAnchor>
    <xdr:from>
      <xdr:col>0</xdr:col>
      <xdr:colOff>361950</xdr:colOff>
      <xdr:row>0</xdr:row>
      <xdr:rowOff>76200</xdr:rowOff>
    </xdr:from>
    <xdr:to>
      <xdr:col>3</xdr:col>
      <xdr:colOff>180975</xdr:colOff>
      <xdr:row>58</xdr:row>
      <xdr:rowOff>152399</xdr:rowOff>
    </xdr:to>
    <xdr:sp macro="" textlink="">
      <xdr:nvSpPr>
        <xdr:cNvPr id="4" name="Rectángulo 6">
          <a:extLst>
            <a:ext uri="{FF2B5EF4-FFF2-40B4-BE49-F238E27FC236}">
              <a16:creationId xmlns:a16="http://schemas.microsoft.com/office/drawing/2014/main" id="{53339F7C-8E8B-4386-A916-39218A431849}"/>
            </a:ext>
          </a:extLst>
        </xdr:cNvPr>
        <xdr:cNvSpPr/>
      </xdr:nvSpPr>
      <xdr:spPr>
        <a:xfrm>
          <a:off x="361950" y="76200"/>
          <a:ext cx="2196465" cy="1068323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oneCellAnchor>
    <xdr:from>
      <xdr:col>0</xdr:col>
      <xdr:colOff>624840</xdr:colOff>
      <xdr:row>5</xdr:row>
      <xdr:rowOff>7620</xdr:rowOff>
    </xdr:from>
    <xdr:ext cx="1618396" cy="655886"/>
    <xdr:pic>
      <xdr:nvPicPr>
        <xdr:cNvPr id="5" name="Imagen 8">
          <a:extLst>
            <a:ext uri="{FF2B5EF4-FFF2-40B4-BE49-F238E27FC236}">
              <a16:creationId xmlns:a16="http://schemas.microsoft.com/office/drawing/2014/main" id="{04071508-2130-403B-A835-309420B443E4}"/>
            </a:ext>
          </a:extLst>
        </xdr:cNvPr>
        <xdr:cNvPicPr>
          <a:picLocks noChangeAspect="1"/>
        </xdr:cNvPicPr>
      </xdr:nvPicPr>
      <xdr:blipFill>
        <a:blip xmlns:r="http://schemas.openxmlformats.org/officeDocument/2006/relationships" r:embed="rId1"/>
        <a:stretch>
          <a:fillRect/>
        </a:stretch>
      </xdr:blipFill>
      <xdr:spPr>
        <a:xfrm>
          <a:off x="624840" y="922020"/>
          <a:ext cx="1618396" cy="655886"/>
        </a:xfrm>
        <a:prstGeom prst="rect">
          <a:avLst/>
        </a:prstGeom>
      </xdr:spPr>
    </xdr:pic>
    <xdr:clientData/>
  </xdr:oneCellAnchor>
  <xdr:twoCellAnchor>
    <xdr:from>
      <xdr:col>0</xdr:col>
      <xdr:colOff>525780</xdr:colOff>
      <xdr:row>12</xdr:row>
      <xdr:rowOff>87630</xdr:rowOff>
    </xdr:from>
    <xdr:to>
      <xdr:col>2</xdr:col>
      <xdr:colOff>563880</xdr:colOff>
      <xdr:row>15</xdr:row>
      <xdr:rowOff>110490</xdr:rowOff>
    </xdr:to>
    <xdr:sp macro="" textlink="">
      <xdr:nvSpPr>
        <xdr:cNvPr id="6" name="CuadroTexto 9">
          <a:extLst>
            <a:ext uri="{FF2B5EF4-FFF2-40B4-BE49-F238E27FC236}">
              <a16:creationId xmlns:a16="http://schemas.microsoft.com/office/drawing/2014/main" id="{C95713CF-6B11-4DCD-83CF-6C9614D63BE7}"/>
            </a:ext>
          </a:extLst>
        </xdr:cNvPr>
        <xdr:cNvSpPr txBox="1"/>
      </xdr:nvSpPr>
      <xdr:spPr>
        <a:xfrm>
          <a:off x="525780" y="2282190"/>
          <a:ext cx="162306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3200">
              <a:solidFill>
                <a:srgbClr val="00B0F0"/>
              </a:solidFill>
              <a:latin typeface="Century Gothic" panose="020B0502020202020204" pitchFamily="34" charset="0"/>
            </a:rPr>
            <a:t>POA </a:t>
          </a:r>
        </a:p>
      </xdr:txBody>
    </xdr:sp>
    <xdr:clientData/>
  </xdr:twoCellAnchor>
  <xdr:twoCellAnchor>
    <xdr:from>
      <xdr:col>0</xdr:col>
      <xdr:colOff>521970</xdr:colOff>
      <xdr:row>17</xdr:row>
      <xdr:rowOff>30480</xdr:rowOff>
    </xdr:from>
    <xdr:to>
      <xdr:col>2</xdr:col>
      <xdr:colOff>560070</xdr:colOff>
      <xdr:row>33</xdr:row>
      <xdr:rowOff>57150</xdr:rowOff>
    </xdr:to>
    <xdr:sp macro="" textlink="">
      <xdr:nvSpPr>
        <xdr:cNvPr id="7" name="CuadroTexto 10">
          <a:extLst>
            <a:ext uri="{FF2B5EF4-FFF2-40B4-BE49-F238E27FC236}">
              <a16:creationId xmlns:a16="http://schemas.microsoft.com/office/drawing/2014/main" id="{A9929C85-7685-429A-A500-42C72D743057}"/>
            </a:ext>
          </a:extLst>
        </xdr:cNvPr>
        <xdr:cNvSpPr txBox="1"/>
      </xdr:nvSpPr>
      <xdr:spPr>
        <a:xfrm>
          <a:off x="521970" y="3139440"/>
          <a:ext cx="1623060" cy="295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2800">
              <a:solidFill>
                <a:srgbClr val="00B0F0"/>
              </a:solidFill>
              <a:latin typeface="Century Gothic" panose="020B0502020202020204" pitchFamily="34" charset="0"/>
            </a:rPr>
            <a:t>2</a:t>
          </a:r>
        </a:p>
        <a:p>
          <a:pPr algn="ctr"/>
          <a:r>
            <a:rPr lang="es-DO" sz="2800">
              <a:solidFill>
                <a:srgbClr val="00B0F0"/>
              </a:solidFill>
              <a:latin typeface="Century Gothic" panose="020B0502020202020204" pitchFamily="34" charset="0"/>
            </a:rPr>
            <a:t>0</a:t>
          </a:r>
        </a:p>
        <a:p>
          <a:pPr algn="ctr"/>
          <a:r>
            <a:rPr lang="es-DO" sz="2800">
              <a:solidFill>
                <a:srgbClr val="00B0F0"/>
              </a:solidFill>
              <a:latin typeface="Century Gothic" panose="020B0502020202020204" pitchFamily="34" charset="0"/>
            </a:rPr>
            <a:t>2</a:t>
          </a:r>
        </a:p>
        <a:p>
          <a:pPr algn="ctr"/>
          <a:r>
            <a:rPr lang="es-DO" sz="2800">
              <a:solidFill>
                <a:srgbClr val="00B0F0"/>
              </a:solidFill>
              <a:latin typeface="Century Gothic" panose="020B0502020202020204" pitchFamily="34" charset="0"/>
            </a:rPr>
            <a:t>6</a:t>
          </a:r>
        </a:p>
      </xdr:txBody>
    </xdr:sp>
    <xdr:clientData/>
  </xdr:twoCellAnchor>
  <xdr:twoCellAnchor>
    <xdr:from>
      <xdr:col>3</xdr:col>
      <xdr:colOff>384580</xdr:colOff>
      <xdr:row>23</xdr:row>
      <xdr:rowOff>140970</xdr:rowOff>
    </xdr:from>
    <xdr:to>
      <xdr:col>13</xdr:col>
      <xdr:colOff>511810</xdr:colOff>
      <xdr:row>24</xdr:row>
      <xdr:rowOff>59690</xdr:rowOff>
    </xdr:to>
    <xdr:sp macro="" textlink="">
      <xdr:nvSpPr>
        <xdr:cNvPr id="8" name="Rectángulo 12">
          <a:extLst>
            <a:ext uri="{FF2B5EF4-FFF2-40B4-BE49-F238E27FC236}">
              <a16:creationId xmlns:a16="http://schemas.microsoft.com/office/drawing/2014/main" id="{3907630C-3D11-42D3-B676-F53AC82FF58F}"/>
            </a:ext>
          </a:extLst>
        </xdr:cNvPr>
        <xdr:cNvSpPr/>
      </xdr:nvSpPr>
      <xdr:spPr>
        <a:xfrm>
          <a:off x="2762020" y="4347210"/>
          <a:ext cx="8052030" cy="101600"/>
        </a:xfrm>
        <a:prstGeom prst="rect">
          <a:avLst/>
        </a:prstGeom>
        <a:solidFill>
          <a:srgbClr val="80C5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oneCellAnchor>
    <xdr:from>
      <xdr:col>6</xdr:col>
      <xdr:colOff>571500</xdr:colOff>
      <xdr:row>24</xdr:row>
      <xdr:rowOff>47625</xdr:rowOff>
    </xdr:from>
    <xdr:ext cx="3170163" cy="2053417"/>
    <xdr:pic>
      <xdr:nvPicPr>
        <xdr:cNvPr id="9" name="Imagen 8" descr="Interfaz de usuario gráfica, Aplicación, Logotipo&#10;&#10;Descripción generada automáticamente">
          <a:extLst>
            <a:ext uri="{FF2B5EF4-FFF2-40B4-BE49-F238E27FC236}">
              <a16:creationId xmlns:a16="http://schemas.microsoft.com/office/drawing/2014/main" id="{47343C86-C419-4F1A-A7D4-160FFFB3086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26380" y="4436745"/>
          <a:ext cx="3170163" cy="205341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6B433D7-BB78-4F56-9786-ABB8C2BDC567}" name="Tabla1" displayName="Tabla1" ref="A8:C76" totalsRowShown="0" headerRowDxfId="2">
  <autoFilter ref="A8:C76" xr:uid="{6A5C15B2-2828-447C-8D41-C9936FD20750}"/>
  <tableColumns count="3">
    <tableColumn id="1" xr3:uid="{E2F96DA8-4B91-4CE0-A635-7986E2F3E04A}" name="HOJA" dataDxfId="1"/>
    <tableColumn id="2" xr3:uid="{E026D4CA-4715-4E0C-A4D7-28734903452D}" name="SIGLAS" dataDxfId="0"/>
    <tableColumn id="3" xr3:uid="{81F3872F-272E-4BFB-B0CC-CB5ECDDB443C}" name="UNIDADES ORGANIZATIVAS "/>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4A90B-F946-43DE-83E4-28DEC872607A}">
  <sheetPr>
    <pageSetUpPr fitToPage="1"/>
  </sheetPr>
  <dimension ref="A1"/>
  <sheetViews>
    <sheetView showGridLines="0" tabSelected="1" view="pageBreakPreview" zoomScale="60" zoomScaleNormal="55" workbookViewId="0">
      <selection activeCell="D58" sqref="D58"/>
    </sheetView>
  </sheetViews>
  <sheetFormatPr baseColWidth="10" defaultColWidth="11.5546875" defaultRowHeight="14.4" x14ac:dyDescent="0.3"/>
  <sheetData/>
  <pageMargins left="0.7" right="0.7" top="0.75" bottom="0.75" header="0.3" footer="0.3"/>
  <pageSetup scale="7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086F2-F126-4A97-9C0D-7122CC266AF2}">
  <sheetPr>
    <pageSetUpPr fitToPage="1"/>
  </sheetPr>
  <dimension ref="A1:O23"/>
  <sheetViews>
    <sheetView showGridLines="0" zoomScale="40" zoomScaleNormal="40" zoomScaleSheetLayoutView="42" workbookViewId="0">
      <selection activeCell="A4" sqref="A4"/>
    </sheetView>
  </sheetViews>
  <sheetFormatPr baseColWidth="10" defaultColWidth="11.5546875" defaultRowHeight="14.4" x14ac:dyDescent="0.3"/>
  <cols>
    <col min="1" max="1" width="38" style="101" bestFit="1" customWidth="1"/>
    <col min="2" max="2" width="103.6640625" style="1" customWidth="1"/>
    <col min="3" max="3" width="108.109375" style="1" customWidth="1"/>
    <col min="4" max="4" width="43.21875" style="3" customWidth="1"/>
    <col min="5" max="5" width="68" style="1" customWidth="1"/>
    <col min="6" max="6" width="107.109375" style="1" customWidth="1"/>
    <col min="7" max="7" width="37" style="1" customWidth="1"/>
    <col min="8" max="8" width="35.33203125" style="1" customWidth="1"/>
    <col min="9" max="9" width="34.5546875" style="2" customWidth="1"/>
    <col min="10" max="10" width="28.33203125" style="2" customWidth="1"/>
    <col min="11" max="11" width="33.44140625" style="2" customWidth="1"/>
    <col min="12" max="12" width="38.44140625" style="2" customWidth="1"/>
    <col min="13" max="13" width="48" style="31" customWidth="1"/>
    <col min="14" max="14" width="58.109375" style="1" customWidth="1"/>
    <col min="15" max="15" width="26.6640625" style="1" customWidth="1"/>
  </cols>
  <sheetData>
    <row r="1" spans="1:15" ht="15" thickBot="1" x14ac:dyDescent="0.35"/>
    <row r="2" spans="1:15" ht="24" thickBot="1" x14ac:dyDescent="0.35">
      <c r="A2" s="69"/>
      <c r="B2" s="71" t="s">
        <v>0</v>
      </c>
      <c r="C2" s="72"/>
      <c r="D2" s="72"/>
      <c r="E2" s="72"/>
      <c r="F2" s="72"/>
      <c r="G2" s="72"/>
      <c r="H2" s="72"/>
      <c r="I2" s="73"/>
      <c r="J2" s="73"/>
      <c r="K2" s="73"/>
      <c r="L2" s="73"/>
      <c r="M2" s="72"/>
      <c r="N2" s="72"/>
      <c r="O2" s="74"/>
    </row>
    <row r="3" spans="1:15" ht="24" thickBot="1" x14ac:dyDescent="0.35">
      <c r="A3" s="70"/>
      <c r="B3" s="75" t="s">
        <v>642</v>
      </c>
      <c r="C3" s="76"/>
      <c r="D3" s="76"/>
      <c r="E3" s="76"/>
      <c r="F3" s="76"/>
      <c r="G3" s="76"/>
      <c r="H3" s="76"/>
      <c r="I3" s="77"/>
      <c r="J3" s="77"/>
      <c r="K3" s="77"/>
      <c r="L3" s="77"/>
      <c r="M3" s="76"/>
      <c r="N3" s="76"/>
      <c r="O3" s="78"/>
    </row>
    <row r="4" spans="1:15" ht="15" thickBot="1" x14ac:dyDescent="0.35"/>
    <row r="5" spans="1:15" ht="21" thickBot="1" x14ac:dyDescent="0.35">
      <c r="A5" s="88" t="s">
        <v>605</v>
      </c>
      <c r="B5" s="89"/>
      <c r="C5" s="89"/>
      <c r="D5" s="89"/>
      <c r="E5" s="89"/>
      <c r="F5" s="89"/>
      <c r="G5" s="89"/>
      <c r="H5" s="89"/>
      <c r="I5" s="89"/>
      <c r="J5" s="89"/>
      <c r="K5" s="89"/>
      <c r="L5" s="89"/>
      <c r="M5" s="90"/>
      <c r="N5" s="91"/>
      <c r="O5" s="16"/>
    </row>
    <row r="6" spans="1:15" ht="40.799999999999997" x14ac:dyDescent="0.3">
      <c r="A6" s="79" t="s">
        <v>1</v>
      </c>
      <c r="B6" s="80"/>
      <c r="C6" s="80"/>
      <c r="D6" s="80"/>
      <c r="E6" s="80"/>
      <c r="F6" s="80"/>
      <c r="G6" s="80"/>
      <c r="H6" s="80"/>
      <c r="I6" s="81"/>
      <c r="J6" s="81"/>
      <c r="K6" s="81"/>
      <c r="L6" s="82"/>
      <c r="M6" s="79" t="s">
        <v>2</v>
      </c>
      <c r="N6" s="83"/>
      <c r="O6" s="15" t="s">
        <v>3</v>
      </c>
    </row>
    <row r="7" spans="1:15" ht="21" x14ac:dyDescent="0.3">
      <c r="A7" s="14" t="s">
        <v>4</v>
      </c>
      <c r="B7" s="13" t="s">
        <v>5</v>
      </c>
      <c r="C7" s="13" t="s">
        <v>6</v>
      </c>
      <c r="D7" s="13" t="s">
        <v>7</v>
      </c>
      <c r="E7" s="13" t="s">
        <v>8</v>
      </c>
      <c r="F7" s="13" t="s">
        <v>9</v>
      </c>
      <c r="G7" s="12" t="s">
        <v>10</v>
      </c>
      <c r="H7" s="11" t="s">
        <v>11</v>
      </c>
      <c r="I7" s="10" t="s">
        <v>12</v>
      </c>
      <c r="J7" s="10" t="s">
        <v>13</v>
      </c>
      <c r="K7" s="9" t="s">
        <v>14</v>
      </c>
      <c r="L7" s="8" t="s">
        <v>15</v>
      </c>
      <c r="M7" s="7" t="s">
        <v>16</v>
      </c>
      <c r="N7" s="7" t="s">
        <v>17</v>
      </c>
      <c r="O7" s="7" t="s">
        <v>18</v>
      </c>
    </row>
    <row r="8" spans="1:15" ht="34.799999999999997" customHeight="1" x14ac:dyDescent="0.3">
      <c r="A8" s="132" t="s">
        <v>641</v>
      </c>
      <c r="B8" s="120" t="s">
        <v>640</v>
      </c>
      <c r="C8" s="47" t="s">
        <v>639</v>
      </c>
      <c r="D8" s="120" t="s">
        <v>138</v>
      </c>
      <c r="E8" s="120" t="s">
        <v>638</v>
      </c>
      <c r="F8" s="120" t="s">
        <v>637</v>
      </c>
      <c r="G8" s="154">
        <v>0.95</v>
      </c>
      <c r="H8" s="154">
        <v>0.95</v>
      </c>
      <c r="I8" s="315">
        <v>0.95</v>
      </c>
      <c r="J8" s="315">
        <v>0.95</v>
      </c>
      <c r="K8" s="315">
        <v>0.95</v>
      </c>
      <c r="L8" s="315">
        <v>0.95</v>
      </c>
      <c r="M8" s="203" t="s">
        <v>605</v>
      </c>
      <c r="N8" s="203"/>
      <c r="O8" s="203"/>
    </row>
    <row r="9" spans="1:15" ht="34.799999999999997" customHeight="1" x14ac:dyDescent="0.3">
      <c r="A9" s="131"/>
      <c r="B9" s="111"/>
      <c r="C9" s="47" t="s">
        <v>636</v>
      </c>
      <c r="D9" s="111"/>
      <c r="E9" s="111"/>
      <c r="F9" s="104"/>
      <c r="G9" s="130"/>
      <c r="H9" s="151"/>
      <c r="I9" s="358"/>
      <c r="J9" s="358"/>
      <c r="K9" s="358"/>
      <c r="L9" s="358"/>
      <c r="M9" s="199"/>
      <c r="N9" s="199"/>
      <c r="O9" s="199"/>
    </row>
    <row r="10" spans="1:15" ht="74.400000000000006" customHeight="1" x14ac:dyDescent="0.3">
      <c r="A10" s="130"/>
      <c r="B10" s="104"/>
      <c r="C10" s="47" t="s">
        <v>635</v>
      </c>
      <c r="D10" s="104"/>
      <c r="E10" s="104"/>
      <c r="F10" s="43" t="s">
        <v>634</v>
      </c>
      <c r="G10" s="48">
        <v>30</v>
      </c>
      <c r="H10" s="48">
        <v>30</v>
      </c>
      <c r="I10" s="48">
        <v>30</v>
      </c>
      <c r="J10" s="48">
        <v>30</v>
      </c>
      <c r="K10" s="48">
        <v>30</v>
      </c>
      <c r="L10" s="48">
        <v>30</v>
      </c>
      <c r="M10" s="363" t="s">
        <v>605</v>
      </c>
      <c r="N10" s="334"/>
      <c r="O10" s="362"/>
    </row>
    <row r="11" spans="1:15" ht="57" customHeight="1" x14ac:dyDescent="0.3">
      <c r="A11" s="236" t="s">
        <v>633</v>
      </c>
      <c r="B11" s="142" t="s">
        <v>632</v>
      </c>
      <c r="C11" s="361" t="s">
        <v>631</v>
      </c>
      <c r="D11" s="142" t="s">
        <v>22</v>
      </c>
      <c r="E11" s="142" t="s">
        <v>630</v>
      </c>
      <c r="F11" s="142" t="s">
        <v>699</v>
      </c>
      <c r="G11" s="166"/>
      <c r="H11" s="166"/>
      <c r="I11" s="311"/>
      <c r="J11" s="311"/>
      <c r="K11" s="311"/>
      <c r="L11" s="311"/>
      <c r="M11" s="192" t="s">
        <v>605</v>
      </c>
      <c r="N11" s="192"/>
      <c r="O11" s="192"/>
    </row>
    <row r="12" spans="1:15" ht="39.6" customHeight="1" x14ac:dyDescent="0.3">
      <c r="A12" s="232"/>
      <c r="B12" s="134"/>
      <c r="C12" s="361" t="s">
        <v>629</v>
      </c>
      <c r="D12" s="134"/>
      <c r="E12" s="134"/>
      <c r="F12" s="134"/>
      <c r="G12" s="232"/>
      <c r="H12" s="232"/>
      <c r="I12" s="308"/>
      <c r="J12" s="308"/>
      <c r="K12" s="308"/>
      <c r="L12" s="308"/>
      <c r="M12" s="181"/>
      <c r="N12" s="181"/>
      <c r="O12" s="181"/>
    </row>
    <row r="13" spans="1:15" ht="39.6" customHeight="1" x14ac:dyDescent="0.3">
      <c r="A13" s="228"/>
      <c r="B13" s="160"/>
      <c r="C13" s="361" t="s">
        <v>628</v>
      </c>
      <c r="D13" s="160"/>
      <c r="E13" s="160"/>
      <c r="F13" s="160"/>
      <c r="G13" s="228"/>
      <c r="H13" s="228"/>
      <c r="I13" s="305"/>
      <c r="J13" s="305"/>
      <c r="K13" s="305"/>
      <c r="L13" s="305"/>
      <c r="M13" s="173"/>
      <c r="N13" s="173"/>
      <c r="O13" s="173"/>
    </row>
    <row r="14" spans="1:15" ht="44.4" customHeight="1" x14ac:dyDescent="0.3">
      <c r="A14" s="132" t="s">
        <v>627</v>
      </c>
      <c r="B14" s="204" t="s">
        <v>626</v>
      </c>
      <c r="C14" s="47" t="s">
        <v>625</v>
      </c>
      <c r="D14" s="66" t="s">
        <v>22</v>
      </c>
      <c r="E14" s="120" t="s">
        <v>624</v>
      </c>
      <c r="F14" s="354" t="s">
        <v>623</v>
      </c>
      <c r="G14" s="154">
        <v>1</v>
      </c>
      <c r="H14" s="154">
        <v>1</v>
      </c>
      <c r="I14" s="315">
        <v>1</v>
      </c>
      <c r="J14" s="315">
        <v>1</v>
      </c>
      <c r="K14" s="315">
        <v>1</v>
      </c>
      <c r="L14" s="315">
        <v>1</v>
      </c>
      <c r="M14" s="203" t="s">
        <v>605</v>
      </c>
      <c r="N14" s="203"/>
      <c r="O14" s="203"/>
    </row>
    <row r="15" spans="1:15" ht="44.4" customHeight="1" x14ac:dyDescent="0.3">
      <c r="A15" s="131"/>
      <c r="B15" s="360"/>
      <c r="C15" s="47" t="s">
        <v>622</v>
      </c>
      <c r="D15" s="66"/>
      <c r="E15" s="111"/>
      <c r="F15" s="113"/>
      <c r="G15" s="131"/>
      <c r="H15" s="131"/>
      <c r="I15" s="313"/>
      <c r="J15" s="313"/>
      <c r="K15" s="313"/>
      <c r="L15" s="313"/>
      <c r="M15" s="359"/>
      <c r="N15" s="359"/>
      <c r="O15" s="359"/>
    </row>
    <row r="16" spans="1:15" ht="44.4" customHeight="1" x14ac:dyDescent="0.3">
      <c r="A16" s="130"/>
      <c r="B16" s="202"/>
      <c r="C16" s="47" t="s">
        <v>621</v>
      </c>
      <c r="D16" s="66"/>
      <c r="E16" s="104"/>
      <c r="F16" s="108"/>
      <c r="G16" s="130"/>
      <c r="H16" s="130"/>
      <c r="I16" s="358"/>
      <c r="J16" s="358"/>
      <c r="K16" s="358"/>
      <c r="L16" s="358"/>
      <c r="M16" s="199"/>
      <c r="N16" s="199"/>
      <c r="O16" s="199"/>
    </row>
    <row r="17" spans="1:15" ht="53.4" customHeight="1" x14ac:dyDescent="0.3">
      <c r="A17" s="236" t="s">
        <v>620</v>
      </c>
      <c r="B17" s="142" t="s">
        <v>619</v>
      </c>
      <c r="C17" s="27" t="s">
        <v>618</v>
      </c>
      <c r="D17" s="142" t="s">
        <v>22</v>
      </c>
      <c r="E17" s="142" t="s">
        <v>617</v>
      </c>
      <c r="F17" s="142" t="s">
        <v>616</v>
      </c>
      <c r="G17" s="143">
        <v>356</v>
      </c>
      <c r="H17" s="143">
        <v>344</v>
      </c>
      <c r="I17" s="357">
        <v>75</v>
      </c>
      <c r="J17" s="357">
        <v>90</v>
      </c>
      <c r="K17" s="357">
        <v>100</v>
      </c>
      <c r="L17" s="357">
        <v>79</v>
      </c>
      <c r="M17" s="192" t="s">
        <v>605</v>
      </c>
      <c r="N17" s="192"/>
      <c r="O17" s="192"/>
    </row>
    <row r="18" spans="1:15" ht="53.4" customHeight="1" x14ac:dyDescent="0.3">
      <c r="A18" s="232"/>
      <c r="B18" s="134"/>
      <c r="C18" s="125" t="s">
        <v>615</v>
      </c>
      <c r="D18" s="134"/>
      <c r="E18" s="134"/>
      <c r="F18" s="134"/>
      <c r="G18" s="135"/>
      <c r="H18" s="135"/>
      <c r="I18" s="356"/>
      <c r="J18" s="356"/>
      <c r="K18" s="356"/>
      <c r="L18" s="356"/>
      <c r="M18" s="181"/>
      <c r="N18" s="181"/>
      <c r="O18" s="181"/>
    </row>
    <row r="19" spans="1:15" ht="53.4" customHeight="1" x14ac:dyDescent="0.3">
      <c r="A19" s="232"/>
      <c r="B19" s="134"/>
      <c r="C19" s="125" t="s">
        <v>614</v>
      </c>
      <c r="D19" s="134"/>
      <c r="E19" s="134"/>
      <c r="F19" s="134"/>
      <c r="G19" s="355"/>
      <c r="H19" s="355"/>
      <c r="I19" s="327"/>
      <c r="J19" s="327"/>
      <c r="K19" s="327"/>
      <c r="L19" s="327"/>
      <c r="M19" s="173"/>
      <c r="N19" s="173"/>
      <c r="O19" s="173"/>
    </row>
    <row r="20" spans="1:15" ht="44.4" customHeight="1" x14ac:dyDescent="0.3">
      <c r="A20" s="132" t="s">
        <v>613</v>
      </c>
      <c r="B20" s="66" t="s">
        <v>612</v>
      </c>
      <c r="C20" s="47" t="s">
        <v>611</v>
      </c>
      <c r="D20" s="66" t="s">
        <v>100</v>
      </c>
      <c r="E20" s="66" t="s">
        <v>610</v>
      </c>
      <c r="F20" s="354" t="s">
        <v>609</v>
      </c>
      <c r="G20" s="353">
        <v>7808</v>
      </c>
      <c r="H20" s="353">
        <v>7808</v>
      </c>
      <c r="I20" s="353">
        <v>1888</v>
      </c>
      <c r="J20" s="353">
        <v>1991</v>
      </c>
      <c r="K20" s="353">
        <v>1980</v>
      </c>
      <c r="L20" s="353">
        <v>1949</v>
      </c>
      <c r="M20" s="203" t="s">
        <v>605</v>
      </c>
      <c r="N20" s="203"/>
      <c r="O20" s="132"/>
    </row>
    <row r="21" spans="1:15" ht="44.4" customHeight="1" x14ac:dyDescent="0.3">
      <c r="A21" s="131"/>
      <c r="B21" s="66"/>
      <c r="C21" s="43" t="s">
        <v>608</v>
      </c>
      <c r="D21" s="66"/>
      <c r="E21" s="66"/>
      <c r="F21" s="352"/>
      <c r="G21" s="351"/>
      <c r="H21" s="351"/>
      <c r="I21" s="351"/>
      <c r="J21" s="351"/>
      <c r="K21" s="351"/>
      <c r="L21" s="351"/>
      <c r="M21" s="199"/>
      <c r="N21" s="199"/>
      <c r="O21" s="130"/>
    </row>
    <row r="22" spans="1:15" ht="44.4" customHeight="1" x14ac:dyDescent="0.3">
      <c r="A22" s="130"/>
      <c r="B22" s="66"/>
      <c r="C22" s="43" t="s">
        <v>607</v>
      </c>
      <c r="D22" s="66"/>
      <c r="E22" s="66"/>
      <c r="F22" s="272" t="s">
        <v>606</v>
      </c>
      <c r="G22" s="350">
        <v>6857632349.2399998</v>
      </c>
      <c r="H22" s="350">
        <v>8001269565.920393</v>
      </c>
      <c r="I22" s="350">
        <v>1667959595.2984228</v>
      </c>
      <c r="J22" s="350">
        <v>1947601838.2503288</v>
      </c>
      <c r="K22" s="350">
        <v>2113602291.2332034</v>
      </c>
      <c r="L22" s="350">
        <v>2272105841.1384377</v>
      </c>
      <c r="M22" s="117" t="s">
        <v>605</v>
      </c>
      <c r="N22" s="47"/>
      <c r="O22" s="48"/>
    </row>
    <row r="23" spans="1:15" ht="21" x14ac:dyDescent="0.3">
      <c r="A23" s="349" t="s">
        <v>196</v>
      </c>
      <c r="B23" s="364" t="s">
        <v>202</v>
      </c>
      <c r="C23" s="364"/>
      <c r="D23" s="364"/>
      <c r="E23" s="4"/>
      <c r="F23" s="4"/>
      <c r="G23" s="4"/>
      <c r="H23" s="4"/>
      <c r="I23" s="5"/>
      <c r="J23" s="5"/>
      <c r="K23" s="5"/>
      <c r="L23" s="5"/>
      <c r="M23" s="30"/>
      <c r="N23" s="4"/>
      <c r="O23" s="4"/>
    </row>
  </sheetData>
  <sheetProtection algorithmName="SHA-512" hashValue="1pnZHHfJxw1qcA4/8kb/S0TXchf2pFPD64gIdMTbB10t0Cn81B2jNTZul61CyfqNAwACfcJZ54lAEOz0zgczuA==" saltValue="4uapW7f6qwbPvE4OosUbOQ==" spinCount="100000" sheet="1" objects="1" scenarios="1"/>
  <mergeCells count="77">
    <mergeCell ref="O20:O21"/>
    <mergeCell ref="O17:O19"/>
    <mergeCell ref="F20:F21"/>
    <mergeCell ref="G20:G21"/>
    <mergeCell ref="H20:H21"/>
    <mergeCell ref="I20:I21"/>
    <mergeCell ref="J20:J21"/>
    <mergeCell ref="K20:K21"/>
    <mergeCell ref="L20:L21"/>
    <mergeCell ref="M20:M21"/>
    <mergeCell ref="N20:N21"/>
    <mergeCell ref="O8:O9"/>
    <mergeCell ref="M11:M13"/>
    <mergeCell ref="N11:N13"/>
    <mergeCell ref="O11:O13"/>
    <mergeCell ref="M14:M16"/>
    <mergeCell ref="N14:N16"/>
    <mergeCell ref="O14:O16"/>
    <mergeCell ref="I17:I19"/>
    <mergeCell ref="J17:J19"/>
    <mergeCell ref="K17:K19"/>
    <mergeCell ref="L17:L19"/>
    <mergeCell ref="M8:M9"/>
    <mergeCell ref="N8:N9"/>
    <mergeCell ref="M17:M19"/>
    <mergeCell ref="N17:N19"/>
    <mergeCell ref="J8:J9"/>
    <mergeCell ref="K8:K9"/>
    <mergeCell ref="J14:J16"/>
    <mergeCell ref="K14:K16"/>
    <mergeCell ref="L8:L9"/>
    <mergeCell ref="I11:I13"/>
    <mergeCell ref="J11:J13"/>
    <mergeCell ref="K11:K13"/>
    <mergeCell ref="L11:L13"/>
    <mergeCell ref="L14:L16"/>
    <mergeCell ref="B20:B22"/>
    <mergeCell ref="D20:D22"/>
    <mergeCell ref="E20:E22"/>
    <mergeCell ref="B11:B13"/>
    <mergeCell ref="D17:D19"/>
    <mergeCell ref="G14:G16"/>
    <mergeCell ref="B23:D23"/>
    <mergeCell ref="B8:B10"/>
    <mergeCell ref="E8:E10"/>
    <mergeCell ref="F8:F9"/>
    <mergeCell ref="B14:B16"/>
    <mergeCell ref="D14:D16"/>
    <mergeCell ref="E14:E16"/>
    <mergeCell ref="F14:F16"/>
    <mergeCell ref="E11:E13"/>
    <mergeCell ref="F11:F13"/>
    <mergeCell ref="H17:H19"/>
    <mergeCell ref="H8:H9"/>
    <mergeCell ref="A8:A10"/>
    <mergeCell ref="A17:A19"/>
    <mergeCell ref="B17:B19"/>
    <mergeCell ref="E17:E19"/>
    <mergeCell ref="D8:D10"/>
    <mergeCell ref="D11:D13"/>
    <mergeCell ref="A14:A16"/>
    <mergeCell ref="A20:A22"/>
    <mergeCell ref="I8:I9"/>
    <mergeCell ref="I14:I16"/>
    <mergeCell ref="H14:H16"/>
    <mergeCell ref="F17:F19"/>
    <mergeCell ref="A11:A13"/>
    <mergeCell ref="G11:G13"/>
    <mergeCell ref="H11:H13"/>
    <mergeCell ref="G8:G9"/>
    <mergeCell ref="G17:G19"/>
    <mergeCell ref="A2:A3"/>
    <mergeCell ref="B2:O2"/>
    <mergeCell ref="B3:O3"/>
    <mergeCell ref="A6:L6"/>
    <mergeCell ref="M6:N6"/>
    <mergeCell ref="A5:N5"/>
  </mergeCells>
  <pageMargins left="0.7" right="0.7" top="0.75" bottom="0.75" header="0.3" footer="0.3"/>
  <pageSetup scale="17" fitToHeight="0" orientation="landscape" r:id="rId1"/>
  <rowBreaks count="1" manualBreakCount="1">
    <brk id="15" max="1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7049E-14BE-4B29-B235-266241954E3C}">
  <sheetPr>
    <pageSetUpPr fitToPage="1"/>
  </sheetPr>
  <dimension ref="G64"/>
  <sheetViews>
    <sheetView showGridLines="0" view="pageBreakPreview" zoomScale="60" zoomScaleNormal="55" workbookViewId="0">
      <selection activeCell="E63" sqref="E63"/>
    </sheetView>
  </sheetViews>
  <sheetFormatPr baseColWidth="10" defaultColWidth="11.5546875" defaultRowHeight="14.4" x14ac:dyDescent="0.3"/>
  <sheetData>
    <row r="64" spans="7:7" x14ac:dyDescent="0.3">
      <c r="G64" t="s">
        <v>2042</v>
      </c>
    </row>
  </sheetData>
  <sheetProtection algorithmName="SHA-512" hashValue="kiKssVW+yrrZGhSZV5h+cJlO5ZAYQ3ysTGhdbW09Z499bRMNfODWluTDTQdbwA360ZfHGW+BFML76V8zfB+OKg==" saltValue="fQNxS6LkHe12hsh3VnlonQ==" spinCount="100000" sheet="1"/>
  <pageMargins left="0.7" right="0.7" top="0.75" bottom="0.75" header="0.3" footer="0.3"/>
  <pageSetup scale="5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A489A-4CDE-4EB8-BA62-B479100AD290}">
  <sheetPr>
    <pageSetUpPr fitToPage="1"/>
  </sheetPr>
  <dimension ref="A1:O29"/>
  <sheetViews>
    <sheetView showGridLines="0" zoomScale="40" zoomScaleNormal="40" zoomScaleSheetLayoutView="42" workbookViewId="0">
      <selection activeCell="A4" sqref="A4"/>
    </sheetView>
  </sheetViews>
  <sheetFormatPr baseColWidth="10" defaultColWidth="11.5546875" defaultRowHeight="21" x14ac:dyDescent="0.3"/>
  <cols>
    <col min="1" max="1" width="38" style="101" customWidth="1"/>
    <col min="2" max="2" width="103.6640625" style="1" customWidth="1"/>
    <col min="3" max="3" width="108.109375" style="1" customWidth="1"/>
    <col min="4" max="4" width="57.33203125" style="3" customWidth="1"/>
    <col min="5" max="5" width="56" style="1" customWidth="1"/>
    <col min="6" max="6" width="95.109375" style="1" customWidth="1"/>
    <col min="7" max="8" width="28.88671875" style="4" customWidth="1"/>
    <col min="9" max="12" width="28.88671875" style="5" customWidth="1"/>
    <col min="13" max="13" width="48" style="1" customWidth="1"/>
    <col min="14" max="14" width="58.109375" style="31" customWidth="1"/>
    <col min="15" max="15" width="26.6640625" style="1" customWidth="1"/>
  </cols>
  <sheetData>
    <row r="1" spans="1:15" ht="21.6" thickBot="1" x14ac:dyDescent="0.35"/>
    <row r="2" spans="1:15" ht="24" thickBot="1" x14ac:dyDescent="0.35">
      <c r="A2" s="69"/>
      <c r="B2" s="71" t="s">
        <v>0</v>
      </c>
      <c r="C2" s="72"/>
      <c r="D2" s="72"/>
      <c r="E2" s="72"/>
      <c r="F2" s="72"/>
      <c r="G2" s="72"/>
      <c r="H2" s="72"/>
      <c r="I2" s="73"/>
      <c r="J2" s="73"/>
      <c r="K2" s="73"/>
      <c r="L2" s="73"/>
      <c r="M2" s="72"/>
      <c r="N2" s="72"/>
      <c r="O2" s="74"/>
    </row>
    <row r="3" spans="1:15" ht="24" thickBot="1" x14ac:dyDescent="0.35">
      <c r="A3" s="70"/>
      <c r="B3" s="75" t="s">
        <v>698</v>
      </c>
      <c r="C3" s="76"/>
      <c r="D3" s="76"/>
      <c r="E3" s="76"/>
      <c r="F3" s="76"/>
      <c r="G3" s="76"/>
      <c r="H3" s="76"/>
      <c r="I3" s="77"/>
      <c r="J3" s="77"/>
      <c r="K3" s="77"/>
      <c r="L3" s="77"/>
      <c r="M3" s="76"/>
      <c r="N3" s="76"/>
      <c r="O3" s="78"/>
    </row>
    <row r="4" spans="1:15" ht="21.6" thickBot="1" x14ac:dyDescent="0.35"/>
    <row r="5" spans="1:15" thickBot="1" x14ac:dyDescent="0.35">
      <c r="A5" s="88" t="s">
        <v>697</v>
      </c>
      <c r="B5" s="89"/>
      <c r="C5" s="89"/>
      <c r="D5" s="89"/>
      <c r="E5" s="89"/>
      <c r="F5" s="89"/>
      <c r="G5" s="89"/>
      <c r="H5" s="89"/>
      <c r="I5" s="89"/>
      <c r="J5" s="89"/>
      <c r="K5" s="89"/>
      <c r="L5" s="89"/>
      <c r="M5" s="90"/>
      <c r="N5" s="91"/>
      <c r="O5" s="16"/>
    </row>
    <row r="6" spans="1:15" ht="40.799999999999997" x14ac:dyDescent="0.3">
      <c r="A6" s="79" t="s">
        <v>1</v>
      </c>
      <c r="B6" s="80"/>
      <c r="C6" s="80"/>
      <c r="D6" s="80"/>
      <c r="E6" s="80"/>
      <c r="F6" s="80"/>
      <c r="G6" s="80"/>
      <c r="H6" s="80"/>
      <c r="I6" s="81"/>
      <c r="J6" s="81"/>
      <c r="K6" s="81"/>
      <c r="L6" s="82"/>
      <c r="M6" s="79" t="s">
        <v>2</v>
      </c>
      <c r="N6" s="83"/>
      <c r="O6" s="15" t="s">
        <v>3</v>
      </c>
    </row>
    <row r="7" spans="1:15" x14ac:dyDescent="0.3">
      <c r="A7" s="14" t="s">
        <v>4</v>
      </c>
      <c r="B7" s="13" t="s">
        <v>5</v>
      </c>
      <c r="C7" s="13" t="s">
        <v>6</v>
      </c>
      <c r="D7" s="13" t="s">
        <v>7</v>
      </c>
      <c r="E7" s="13" t="s">
        <v>8</v>
      </c>
      <c r="F7" s="13" t="s">
        <v>9</v>
      </c>
      <c r="G7" s="12" t="s">
        <v>10</v>
      </c>
      <c r="H7" s="11" t="s">
        <v>11</v>
      </c>
      <c r="I7" s="10" t="s">
        <v>12</v>
      </c>
      <c r="J7" s="10" t="s">
        <v>13</v>
      </c>
      <c r="K7" s="9" t="s">
        <v>14</v>
      </c>
      <c r="L7" s="8" t="s">
        <v>15</v>
      </c>
      <c r="M7" s="7" t="s">
        <v>16</v>
      </c>
      <c r="N7" s="7" t="s">
        <v>17</v>
      </c>
      <c r="O7" s="7" t="s">
        <v>18</v>
      </c>
    </row>
    <row r="8" spans="1:15" ht="51" customHeight="1" x14ac:dyDescent="0.3">
      <c r="A8" s="120" t="s">
        <v>696</v>
      </c>
      <c r="B8" s="397" t="s">
        <v>695</v>
      </c>
      <c r="C8" s="47" t="s">
        <v>694</v>
      </c>
      <c r="D8" s="123" t="s">
        <v>138</v>
      </c>
      <c r="E8" s="123" t="s">
        <v>693</v>
      </c>
      <c r="F8" s="47" t="s">
        <v>692</v>
      </c>
      <c r="G8" s="396">
        <v>95</v>
      </c>
      <c r="H8" s="396">
        <v>95</v>
      </c>
      <c r="I8" s="396">
        <f>+H8*25%</f>
        <v>23.75</v>
      </c>
      <c r="J8" s="396">
        <f>+H8*33%</f>
        <v>31.35</v>
      </c>
      <c r="K8" s="396">
        <f>+H8*23%</f>
        <v>21.85</v>
      </c>
      <c r="L8" s="396">
        <f>+H8*19%</f>
        <v>18.05</v>
      </c>
      <c r="M8" s="121" t="s">
        <v>691</v>
      </c>
      <c r="N8" s="121" t="s">
        <v>690</v>
      </c>
      <c r="O8" s="132"/>
    </row>
    <row r="9" spans="1:15" ht="51" customHeight="1" x14ac:dyDescent="0.3">
      <c r="A9" s="111"/>
      <c r="B9" s="395"/>
      <c r="C9" s="47" t="s">
        <v>689</v>
      </c>
      <c r="D9" s="153"/>
      <c r="E9" s="153"/>
      <c r="F9" s="47" t="s">
        <v>688</v>
      </c>
      <c r="G9" s="394">
        <v>260</v>
      </c>
      <c r="H9" s="394">
        <v>260</v>
      </c>
      <c r="I9" s="394">
        <f>+H9*16%</f>
        <v>41.6</v>
      </c>
      <c r="J9" s="394">
        <f>+H9*24%</f>
        <v>62.4</v>
      </c>
      <c r="K9" s="394">
        <f>+H9*30%</f>
        <v>78</v>
      </c>
      <c r="L9" s="394">
        <f>+H9*30%</f>
        <v>78</v>
      </c>
      <c r="M9" s="113"/>
      <c r="N9" s="113"/>
      <c r="O9" s="131"/>
    </row>
    <row r="10" spans="1:15" ht="51" customHeight="1" x14ac:dyDescent="0.3">
      <c r="A10" s="104"/>
      <c r="B10" s="393"/>
      <c r="C10" s="47" t="s">
        <v>687</v>
      </c>
      <c r="D10" s="118"/>
      <c r="E10" s="118"/>
      <c r="F10" s="47" t="s">
        <v>686</v>
      </c>
      <c r="G10" s="392">
        <v>2681641196</v>
      </c>
      <c r="H10" s="392">
        <v>2681641196</v>
      </c>
      <c r="I10" s="391">
        <f>+H10*18%</f>
        <v>482695415.27999997</v>
      </c>
      <c r="J10" s="391">
        <f>+H10*25%</f>
        <v>670410299</v>
      </c>
      <c r="K10" s="391">
        <f>+H10*25%</f>
        <v>670410299</v>
      </c>
      <c r="L10" s="391">
        <f>+H10*32%</f>
        <v>858125182.72000003</v>
      </c>
      <c r="M10" s="108"/>
      <c r="N10" s="108"/>
      <c r="O10" s="130"/>
    </row>
    <row r="11" spans="1:15" s="389" customFormat="1" ht="53.4" customHeight="1" x14ac:dyDescent="0.3">
      <c r="A11" s="145" t="s">
        <v>685</v>
      </c>
      <c r="B11" s="146" t="s">
        <v>684</v>
      </c>
      <c r="C11" s="27" t="s">
        <v>683</v>
      </c>
      <c r="D11" s="146" t="s">
        <v>138</v>
      </c>
      <c r="E11" s="146" t="s">
        <v>682</v>
      </c>
      <c r="F11" s="27" t="s">
        <v>681</v>
      </c>
      <c r="G11" s="189">
        <v>220</v>
      </c>
      <c r="H11" s="189">
        <v>220</v>
      </c>
      <c r="I11" s="189">
        <v>48</v>
      </c>
      <c r="J11" s="387">
        <v>57</v>
      </c>
      <c r="K11" s="387">
        <v>56</v>
      </c>
      <c r="L11" s="387">
        <v>59</v>
      </c>
      <c r="M11" s="145" t="s">
        <v>680</v>
      </c>
      <c r="N11" s="145" t="s">
        <v>643</v>
      </c>
      <c r="O11" s="390"/>
    </row>
    <row r="12" spans="1:15" s="385" customFormat="1" ht="53.4" customHeight="1" x14ac:dyDescent="0.3">
      <c r="A12" s="138"/>
      <c r="B12" s="139"/>
      <c r="C12" s="27" t="s">
        <v>679</v>
      </c>
      <c r="D12" s="139"/>
      <c r="E12" s="139"/>
      <c r="F12" s="27" t="s">
        <v>678</v>
      </c>
      <c r="G12" s="189">
        <v>70</v>
      </c>
      <c r="H12" s="189">
        <v>70</v>
      </c>
      <c r="I12" s="189">
        <v>18</v>
      </c>
      <c r="J12" s="387">
        <v>13</v>
      </c>
      <c r="K12" s="387">
        <v>21</v>
      </c>
      <c r="L12" s="387">
        <v>18</v>
      </c>
      <c r="M12" s="138"/>
      <c r="N12" s="138"/>
      <c r="O12" s="388"/>
    </row>
    <row r="13" spans="1:15" s="385" customFormat="1" ht="69" customHeight="1" x14ac:dyDescent="0.3">
      <c r="A13" s="157"/>
      <c r="B13" s="379"/>
      <c r="C13" s="27" t="s">
        <v>677</v>
      </c>
      <c r="D13" s="379"/>
      <c r="E13" s="379"/>
      <c r="F13" s="27" t="s">
        <v>676</v>
      </c>
      <c r="G13" s="189">
        <v>160</v>
      </c>
      <c r="H13" s="189">
        <v>160</v>
      </c>
      <c r="I13" s="189">
        <v>47</v>
      </c>
      <c r="J13" s="387">
        <v>30</v>
      </c>
      <c r="K13" s="387">
        <v>48</v>
      </c>
      <c r="L13" s="387">
        <v>35</v>
      </c>
      <c r="M13" s="157"/>
      <c r="N13" s="157"/>
      <c r="O13" s="386"/>
    </row>
    <row r="14" spans="1:15" ht="77.400000000000006" customHeight="1" x14ac:dyDescent="0.3">
      <c r="A14" s="384" t="s">
        <v>675</v>
      </c>
      <c r="B14" s="45" t="s">
        <v>670</v>
      </c>
      <c r="C14" s="43" t="s">
        <v>674</v>
      </c>
      <c r="D14" s="215" t="s">
        <v>138</v>
      </c>
      <c r="E14" s="45" t="s">
        <v>673</v>
      </c>
      <c r="F14" s="47" t="s">
        <v>672</v>
      </c>
      <c r="G14" s="383">
        <v>30000</v>
      </c>
      <c r="H14" s="383">
        <v>30000</v>
      </c>
      <c r="I14" s="382">
        <f>+H14*15%</f>
        <v>4500</v>
      </c>
      <c r="J14" s="382">
        <f>+H14*25%</f>
        <v>7500</v>
      </c>
      <c r="K14" s="382">
        <f>+H14*30%</f>
        <v>9000</v>
      </c>
      <c r="L14" s="382">
        <f>+H14*30%</f>
        <v>9000</v>
      </c>
      <c r="M14" s="334" t="s">
        <v>666</v>
      </c>
      <c r="N14" s="334" t="s">
        <v>643</v>
      </c>
      <c r="O14" s="362"/>
    </row>
    <row r="15" spans="1:15" s="370" customFormat="1" ht="75.599999999999994" customHeight="1" x14ac:dyDescent="0.3">
      <c r="A15" s="142" t="s">
        <v>671</v>
      </c>
      <c r="B15" s="146" t="s">
        <v>670</v>
      </c>
      <c r="C15" s="23" t="s">
        <v>669</v>
      </c>
      <c r="D15" s="168" t="s">
        <v>138</v>
      </c>
      <c r="E15" s="146" t="s">
        <v>668</v>
      </c>
      <c r="F15" s="27" t="s">
        <v>667</v>
      </c>
      <c r="G15" s="381">
        <v>0.9</v>
      </c>
      <c r="H15" s="381">
        <v>0.9</v>
      </c>
      <c r="I15" s="380">
        <v>1</v>
      </c>
      <c r="J15" s="380">
        <v>1</v>
      </c>
      <c r="K15" s="380">
        <v>1</v>
      </c>
      <c r="L15" s="380">
        <v>1</v>
      </c>
      <c r="M15" s="145" t="s">
        <v>666</v>
      </c>
      <c r="N15" s="145" t="s">
        <v>643</v>
      </c>
      <c r="O15" s="236"/>
    </row>
    <row r="16" spans="1:15" s="370" customFormat="1" ht="75.599999999999994" customHeight="1" x14ac:dyDescent="0.3">
      <c r="A16" s="160"/>
      <c r="B16" s="379"/>
      <c r="C16" s="23" t="s">
        <v>665</v>
      </c>
      <c r="D16" s="161"/>
      <c r="E16" s="379"/>
      <c r="F16" s="27" t="s">
        <v>664</v>
      </c>
      <c r="G16" s="378">
        <v>8</v>
      </c>
      <c r="H16" s="378">
        <v>8</v>
      </c>
      <c r="I16" s="377">
        <v>2</v>
      </c>
      <c r="J16" s="377">
        <v>2</v>
      </c>
      <c r="K16" s="377">
        <v>2.4</v>
      </c>
      <c r="L16" s="377">
        <v>2.4</v>
      </c>
      <c r="M16" s="157"/>
      <c r="N16" s="157"/>
      <c r="O16" s="228"/>
    </row>
    <row r="17" spans="1:15" s="370" customFormat="1" ht="123.6" customHeight="1" x14ac:dyDescent="0.3">
      <c r="A17" s="120" t="s">
        <v>663</v>
      </c>
      <c r="B17" s="121" t="s">
        <v>662</v>
      </c>
      <c r="C17" s="43" t="s">
        <v>661</v>
      </c>
      <c r="D17" s="120" t="s">
        <v>138</v>
      </c>
      <c r="E17" s="121" t="s">
        <v>660</v>
      </c>
      <c r="F17" s="226" t="s">
        <v>659</v>
      </c>
      <c r="G17" s="376">
        <v>1</v>
      </c>
      <c r="H17" s="376">
        <v>1</v>
      </c>
      <c r="I17" s="375">
        <v>1</v>
      </c>
      <c r="J17" s="375">
        <v>1</v>
      </c>
      <c r="K17" s="375">
        <v>1</v>
      </c>
      <c r="L17" s="375">
        <v>1</v>
      </c>
      <c r="M17" s="121" t="s">
        <v>658</v>
      </c>
      <c r="N17" s="121" t="s">
        <v>657</v>
      </c>
      <c r="O17" s="132"/>
    </row>
    <row r="18" spans="1:15" s="370" customFormat="1" ht="57" customHeight="1" x14ac:dyDescent="0.3">
      <c r="A18" s="111"/>
      <c r="B18" s="113"/>
      <c r="C18" s="43" t="s">
        <v>656</v>
      </c>
      <c r="D18" s="111"/>
      <c r="E18" s="113"/>
      <c r="F18" s="223"/>
      <c r="G18" s="374"/>
      <c r="H18" s="374"/>
      <c r="I18" s="373"/>
      <c r="J18" s="373"/>
      <c r="K18" s="373"/>
      <c r="L18" s="373"/>
      <c r="M18" s="113"/>
      <c r="N18" s="113"/>
      <c r="O18" s="131"/>
    </row>
    <row r="19" spans="1:15" s="370" customFormat="1" ht="87.75" customHeight="1" x14ac:dyDescent="0.3">
      <c r="A19" s="104"/>
      <c r="B19" s="108"/>
      <c r="C19" s="43" t="s">
        <v>655</v>
      </c>
      <c r="D19" s="104"/>
      <c r="E19" s="108"/>
      <c r="F19" s="219"/>
      <c r="G19" s="372"/>
      <c r="H19" s="372"/>
      <c r="I19" s="371"/>
      <c r="J19" s="371"/>
      <c r="K19" s="371"/>
      <c r="L19" s="371"/>
      <c r="M19" s="108"/>
      <c r="N19" s="108"/>
      <c r="O19" s="130"/>
    </row>
    <row r="20" spans="1:15" ht="105" x14ac:dyDescent="0.3">
      <c r="A20" s="247" t="s">
        <v>654</v>
      </c>
      <c r="B20" s="369" t="s">
        <v>653</v>
      </c>
      <c r="C20" s="27" t="s">
        <v>652</v>
      </c>
      <c r="D20" s="211" t="s">
        <v>138</v>
      </c>
      <c r="E20" s="129" t="s">
        <v>651</v>
      </c>
      <c r="F20" s="368" t="s">
        <v>650</v>
      </c>
      <c r="G20" s="127">
        <v>1</v>
      </c>
      <c r="H20" s="193">
        <v>1</v>
      </c>
      <c r="I20" s="193">
        <v>1</v>
      </c>
      <c r="J20" s="193">
        <v>1</v>
      </c>
      <c r="K20" s="193">
        <v>1</v>
      </c>
      <c r="L20" s="193">
        <v>1</v>
      </c>
      <c r="M20" s="125" t="s">
        <v>644</v>
      </c>
      <c r="N20" s="125" t="s">
        <v>643</v>
      </c>
      <c r="O20" s="326"/>
    </row>
    <row r="21" spans="1:15" ht="99" customHeight="1" x14ac:dyDescent="0.3">
      <c r="A21" s="43" t="s">
        <v>649</v>
      </c>
      <c r="B21" s="44" t="s">
        <v>648</v>
      </c>
      <c r="C21" s="45" t="s">
        <v>647</v>
      </c>
      <c r="D21" s="46" t="s">
        <v>138</v>
      </c>
      <c r="E21" s="46" t="s">
        <v>646</v>
      </c>
      <c r="F21" s="367" t="s">
        <v>645</v>
      </c>
      <c r="G21" s="242">
        <v>1</v>
      </c>
      <c r="H21" s="200">
        <v>1</v>
      </c>
      <c r="I21" s="200">
        <v>1</v>
      </c>
      <c r="J21" s="200">
        <v>1</v>
      </c>
      <c r="K21" s="200">
        <v>1</v>
      </c>
      <c r="L21" s="200">
        <v>1</v>
      </c>
      <c r="M21" s="45" t="s">
        <v>644</v>
      </c>
      <c r="N21" s="47" t="s">
        <v>643</v>
      </c>
      <c r="O21" s="46"/>
    </row>
    <row r="22" spans="1:15" x14ac:dyDescent="0.3">
      <c r="A22" s="349" t="s">
        <v>196</v>
      </c>
      <c r="B22" s="364" t="s">
        <v>202</v>
      </c>
      <c r="C22" s="364"/>
      <c r="D22" s="364"/>
      <c r="E22" s="4"/>
      <c r="F22" s="4"/>
      <c r="M22" s="4"/>
      <c r="N22" s="30"/>
      <c r="O22" s="4"/>
    </row>
    <row r="24" spans="1:15" x14ac:dyDescent="0.3">
      <c r="B24" s="19"/>
    </row>
    <row r="25" spans="1:15" ht="33.75" customHeight="1" x14ac:dyDescent="0.3">
      <c r="B25" s="19"/>
    </row>
    <row r="26" spans="1:15" ht="28.5" customHeight="1" x14ac:dyDescent="0.3">
      <c r="B26" s="366"/>
    </row>
    <row r="27" spans="1:15" ht="32.25" customHeight="1" x14ac:dyDescent="0.3">
      <c r="B27" s="365"/>
    </row>
    <row r="28" spans="1:15" ht="31.5" customHeight="1" x14ac:dyDescent="0.3">
      <c r="B28" s="4"/>
    </row>
    <row r="29" spans="1:15" x14ac:dyDescent="0.3">
      <c r="B29" s="19"/>
    </row>
  </sheetData>
  <sheetProtection algorithmName="SHA-512" hashValue="/G47f8qhmrwzh0ZK8kkyaUe/aYkSUwsKxf2tBs1TQLIZVtZRU6u1nGHeNx/lhhCECa1Lmz7PyuehmN0aaX27kw==" saltValue="Fmw26GQ81RUJwgwNCE+yBQ==" spinCount="100000" sheet="1" objects="1" scenarios="1"/>
  <mergeCells count="42">
    <mergeCell ref="M17:M19"/>
    <mergeCell ref="O17:O19"/>
    <mergeCell ref="A11:A13"/>
    <mergeCell ref="D11:D13"/>
    <mergeCell ref="E11:E13"/>
    <mergeCell ref="A15:A16"/>
    <mergeCell ref="N17:N19"/>
    <mergeCell ref="M11:M13"/>
    <mergeCell ref="N11:N13"/>
    <mergeCell ref="M15:M16"/>
    <mergeCell ref="N15:N16"/>
    <mergeCell ref="B15:B16"/>
    <mergeCell ref="E15:E16"/>
    <mergeCell ref="D15:D16"/>
    <mergeCell ref="M8:M10"/>
    <mergeCell ref="O8:O10"/>
    <mergeCell ref="B8:B10"/>
    <mergeCell ref="O11:O13"/>
    <mergeCell ref="O15:O16"/>
    <mergeCell ref="B11:B13"/>
    <mergeCell ref="A5:N5"/>
    <mergeCell ref="A2:A3"/>
    <mergeCell ref="B2:O2"/>
    <mergeCell ref="B3:O3"/>
    <mergeCell ref="A6:L6"/>
    <mergeCell ref="M6:N6"/>
    <mergeCell ref="H17:H19"/>
    <mergeCell ref="I17:I19"/>
    <mergeCell ref="J17:J19"/>
    <mergeCell ref="K17:K19"/>
    <mergeCell ref="L17:L19"/>
    <mergeCell ref="B22:D22"/>
    <mergeCell ref="A8:A10"/>
    <mergeCell ref="E8:E10"/>
    <mergeCell ref="D8:D10"/>
    <mergeCell ref="N8:N10"/>
    <mergeCell ref="F17:F19"/>
    <mergeCell ref="E17:E19"/>
    <mergeCell ref="D17:D19"/>
    <mergeCell ref="B17:B19"/>
    <mergeCell ref="A17:A19"/>
    <mergeCell ref="G17:G19"/>
  </mergeCells>
  <pageMargins left="0.7" right="0.7" top="0.75" bottom="0.75" header="0.3" footer="0.3"/>
  <pageSetup scale="17"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971C0-A765-4102-BB10-28143EF4B669}">
  <sheetPr>
    <pageSetUpPr fitToPage="1"/>
  </sheetPr>
  <dimension ref="G64"/>
  <sheetViews>
    <sheetView showGridLines="0" view="pageBreakPreview" zoomScale="60" zoomScaleNormal="55" workbookViewId="0">
      <selection activeCell="L54" sqref="L54"/>
    </sheetView>
  </sheetViews>
  <sheetFormatPr baseColWidth="10" defaultColWidth="11.5546875" defaultRowHeight="14.4" x14ac:dyDescent="0.3"/>
  <sheetData>
    <row r="64" spans="7:7" x14ac:dyDescent="0.3">
      <c r="G64" t="s">
        <v>2042</v>
      </c>
    </row>
  </sheetData>
  <sheetProtection algorithmName="SHA-512" hashValue="+zlJDMuGWUgeVtfLmU6t8fKzzQbFyjswyZWa0E91ZeLP2zPTnocMs2matq3nwA0WvInfc+Wg6M/lQVoiXYYcxQ==" saltValue="OBmVeVsxCImbu9MS8Nhkog==" spinCount="100000" sheet="1"/>
  <pageMargins left="0.7" right="0.7" top="0.75" bottom="0.75" header="0.3" footer="0.3"/>
  <pageSetup scale="59" orientation="landscape"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A35EA-4DC8-4D18-ADDF-17CDC4A665BE}">
  <sheetPr>
    <pageSetUpPr fitToPage="1"/>
  </sheetPr>
  <dimension ref="A1:O80"/>
  <sheetViews>
    <sheetView showGridLines="0" zoomScale="40" zoomScaleNormal="40" zoomScaleSheetLayoutView="42" workbookViewId="0">
      <selection activeCell="A4" sqref="A4"/>
    </sheetView>
  </sheetViews>
  <sheetFormatPr baseColWidth="10" defaultColWidth="11.5546875" defaultRowHeight="14.4" x14ac:dyDescent="0.3"/>
  <cols>
    <col min="1" max="1" width="43.44140625" style="101" customWidth="1"/>
    <col min="2" max="2" width="108.77734375" style="1" customWidth="1"/>
    <col min="3" max="3" width="93.33203125" style="1" customWidth="1"/>
    <col min="4" max="4" width="47.21875" style="3" customWidth="1"/>
    <col min="5" max="5" width="74.44140625" style="1" customWidth="1"/>
    <col min="6" max="6" width="97.6640625" style="1" customWidth="1"/>
    <col min="7" max="8" width="18.44140625" style="31" customWidth="1"/>
    <col min="9" max="12" width="18.44140625" style="2" customWidth="1"/>
    <col min="13" max="13" width="48" style="1" customWidth="1"/>
    <col min="14" max="14" width="64.21875" style="1" customWidth="1"/>
    <col min="15" max="15" width="26.6640625" style="1" customWidth="1"/>
  </cols>
  <sheetData>
    <row r="1" spans="1:15" ht="15" thickBot="1" x14ac:dyDescent="0.35"/>
    <row r="2" spans="1:15" ht="24" thickBot="1" x14ac:dyDescent="0.35">
      <c r="A2" s="69"/>
      <c r="B2" s="71" t="s">
        <v>0</v>
      </c>
      <c r="C2" s="72"/>
      <c r="D2" s="72"/>
      <c r="E2" s="72"/>
      <c r="F2" s="72"/>
      <c r="G2" s="72"/>
      <c r="H2" s="72"/>
      <c r="I2" s="73"/>
      <c r="J2" s="73"/>
      <c r="K2" s="73"/>
      <c r="L2" s="73"/>
      <c r="M2" s="72"/>
      <c r="N2" s="72"/>
      <c r="O2" s="74"/>
    </row>
    <row r="3" spans="1:15" ht="24" thickBot="1" x14ac:dyDescent="0.35">
      <c r="A3" s="70"/>
      <c r="B3" s="75" t="s">
        <v>967</v>
      </c>
      <c r="C3" s="76"/>
      <c r="D3" s="76"/>
      <c r="E3" s="76"/>
      <c r="F3" s="76"/>
      <c r="G3" s="76"/>
      <c r="H3" s="76"/>
      <c r="I3" s="77"/>
      <c r="J3" s="77"/>
      <c r="K3" s="77"/>
      <c r="L3" s="77"/>
      <c r="M3" s="76"/>
      <c r="N3" s="76"/>
      <c r="O3" s="78"/>
    </row>
    <row r="4" spans="1:15" ht="15" thickBot="1" x14ac:dyDescent="0.35"/>
    <row r="5" spans="1:15" ht="21" thickBot="1" x14ac:dyDescent="0.35">
      <c r="A5" s="88" t="s">
        <v>950</v>
      </c>
      <c r="B5" s="89"/>
      <c r="C5" s="89"/>
      <c r="D5" s="89"/>
      <c r="E5" s="89"/>
      <c r="F5" s="89"/>
      <c r="G5" s="89"/>
      <c r="H5" s="89"/>
      <c r="I5" s="89"/>
      <c r="J5" s="89"/>
      <c r="K5" s="89"/>
      <c r="L5" s="89"/>
      <c r="M5" s="90"/>
      <c r="N5" s="91"/>
      <c r="O5" s="16"/>
    </row>
    <row r="6" spans="1:15" ht="40.799999999999997" x14ac:dyDescent="0.3">
      <c r="A6" s="79" t="s">
        <v>1</v>
      </c>
      <c r="B6" s="80"/>
      <c r="C6" s="80"/>
      <c r="D6" s="80"/>
      <c r="E6" s="80"/>
      <c r="F6" s="80"/>
      <c r="G6" s="80"/>
      <c r="H6" s="80"/>
      <c r="I6" s="81"/>
      <c r="J6" s="81"/>
      <c r="K6" s="81"/>
      <c r="L6" s="82"/>
      <c r="M6" s="79" t="s">
        <v>2</v>
      </c>
      <c r="N6" s="83"/>
      <c r="O6" s="15" t="s">
        <v>3</v>
      </c>
    </row>
    <row r="7" spans="1:15" ht="21" x14ac:dyDescent="0.3">
      <c r="A7" s="14" t="s">
        <v>4</v>
      </c>
      <c r="B7" s="13" t="s">
        <v>5</v>
      </c>
      <c r="C7" s="13" t="s">
        <v>6</v>
      </c>
      <c r="D7" s="13" t="s">
        <v>7</v>
      </c>
      <c r="E7" s="13" t="s">
        <v>8</v>
      </c>
      <c r="F7" s="13" t="s">
        <v>9</v>
      </c>
      <c r="G7" s="12" t="s">
        <v>10</v>
      </c>
      <c r="H7" s="11" t="s">
        <v>11</v>
      </c>
      <c r="I7" s="10" t="s">
        <v>12</v>
      </c>
      <c r="J7" s="10" t="s">
        <v>13</v>
      </c>
      <c r="K7" s="9" t="s">
        <v>14</v>
      </c>
      <c r="L7" s="8" t="s">
        <v>15</v>
      </c>
      <c r="M7" s="7" t="s">
        <v>16</v>
      </c>
      <c r="N7" s="7" t="s">
        <v>17</v>
      </c>
      <c r="O7" s="7" t="s">
        <v>18</v>
      </c>
    </row>
    <row r="8" spans="1:15" ht="105" x14ac:dyDescent="0.3">
      <c r="A8" s="43" t="s">
        <v>966</v>
      </c>
      <c r="B8" s="272" t="s">
        <v>965</v>
      </c>
      <c r="C8" s="43" t="s">
        <v>964</v>
      </c>
      <c r="D8" s="43" t="s">
        <v>704</v>
      </c>
      <c r="E8" s="47" t="s">
        <v>963</v>
      </c>
      <c r="F8" s="367" t="s">
        <v>962</v>
      </c>
      <c r="G8" s="33">
        <v>0.95</v>
      </c>
      <c r="H8" s="106">
        <v>0.95</v>
      </c>
      <c r="I8" s="106">
        <v>0.95</v>
      </c>
      <c r="J8" s="106">
        <v>0.95</v>
      </c>
      <c r="K8" s="106">
        <v>0.95</v>
      </c>
      <c r="L8" s="106">
        <v>0.95</v>
      </c>
      <c r="M8" s="47" t="s">
        <v>950</v>
      </c>
      <c r="N8" s="47" t="s">
        <v>956</v>
      </c>
      <c r="O8" s="48"/>
    </row>
    <row r="9" spans="1:15" ht="125.4" customHeight="1" x14ac:dyDescent="0.3">
      <c r="A9" s="23" t="s">
        <v>961</v>
      </c>
      <c r="B9" s="206" t="s">
        <v>960</v>
      </c>
      <c r="C9" s="23" t="s">
        <v>959</v>
      </c>
      <c r="D9" s="23" t="s">
        <v>704</v>
      </c>
      <c r="E9" s="27" t="s">
        <v>958</v>
      </c>
      <c r="F9" s="468" t="s">
        <v>957</v>
      </c>
      <c r="G9" s="57">
        <v>0.95</v>
      </c>
      <c r="H9" s="469">
        <v>0.95</v>
      </c>
      <c r="I9" s="469">
        <v>0.95</v>
      </c>
      <c r="J9" s="469">
        <v>0.95</v>
      </c>
      <c r="K9" s="469">
        <v>0.95</v>
      </c>
      <c r="L9" s="469">
        <v>0.95</v>
      </c>
      <c r="M9" s="27" t="s">
        <v>950</v>
      </c>
      <c r="N9" s="47" t="s">
        <v>956</v>
      </c>
      <c r="O9" s="26"/>
    </row>
    <row r="10" spans="1:15" ht="85.2" customHeight="1" x14ac:dyDescent="0.3">
      <c r="A10" s="43" t="s">
        <v>955</v>
      </c>
      <c r="B10" s="272" t="s">
        <v>954</v>
      </c>
      <c r="C10" s="43" t="s">
        <v>953</v>
      </c>
      <c r="D10" s="43" t="s">
        <v>704</v>
      </c>
      <c r="E10" s="47" t="s">
        <v>952</v>
      </c>
      <c r="F10" s="367" t="s">
        <v>951</v>
      </c>
      <c r="G10" s="33">
        <v>0.9</v>
      </c>
      <c r="H10" s="106">
        <v>0.9</v>
      </c>
      <c r="I10" s="106">
        <v>0.9</v>
      </c>
      <c r="J10" s="106">
        <v>0.9</v>
      </c>
      <c r="K10" s="106">
        <v>0.9</v>
      </c>
      <c r="L10" s="106">
        <v>0.9</v>
      </c>
      <c r="M10" s="47" t="s">
        <v>950</v>
      </c>
      <c r="N10" s="47" t="s">
        <v>949</v>
      </c>
      <c r="O10" s="48"/>
    </row>
    <row r="11" spans="1:15" ht="112.8" customHeight="1" x14ac:dyDescent="0.3">
      <c r="A11" s="23" t="s">
        <v>948</v>
      </c>
      <c r="B11" s="217" t="s">
        <v>947</v>
      </c>
      <c r="C11" s="27" t="s">
        <v>946</v>
      </c>
      <c r="D11" s="23" t="s">
        <v>704</v>
      </c>
      <c r="E11" s="23" t="s">
        <v>945</v>
      </c>
      <c r="F11" s="468" t="s">
        <v>944</v>
      </c>
      <c r="G11" s="469" t="s">
        <v>943</v>
      </c>
      <c r="H11" s="469">
        <v>0.92</v>
      </c>
      <c r="I11" s="469">
        <v>0.92</v>
      </c>
      <c r="J11" s="469">
        <v>0.92</v>
      </c>
      <c r="K11" s="469">
        <v>0.92</v>
      </c>
      <c r="L11" s="469">
        <v>0.92</v>
      </c>
      <c r="M11" s="27" t="s">
        <v>942</v>
      </c>
      <c r="N11" s="27" t="s">
        <v>941</v>
      </c>
      <c r="O11" s="26"/>
    </row>
    <row r="12" spans="1:15" ht="42" customHeight="1" x14ac:dyDescent="0.3">
      <c r="A12" s="66" t="s">
        <v>940</v>
      </c>
      <c r="B12" s="207" t="s">
        <v>939</v>
      </c>
      <c r="C12" s="43" t="s">
        <v>938</v>
      </c>
      <c r="D12" s="66" t="s">
        <v>704</v>
      </c>
      <c r="E12" s="66" t="s">
        <v>937</v>
      </c>
      <c r="F12" s="92" t="s">
        <v>936</v>
      </c>
      <c r="G12" s="505">
        <v>0.9</v>
      </c>
      <c r="H12" s="505">
        <v>0.9</v>
      </c>
      <c r="I12" s="505">
        <v>0.9</v>
      </c>
      <c r="J12" s="505">
        <v>0.9</v>
      </c>
      <c r="K12" s="505">
        <v>0.9</v>
      </c>
      <c r="L12" s="505">
        <v>0.9</v>
      </c>
      <c r="M12" s="92" t="s">
        <v>923</v>
      </c>
      <c r="N12" s="92" t="s">
        <v>923</v>
      </c>
      <c r="O12" s="241"/>
    </row>
    <row r="13" spans="1:15" ht="45" customHeight="1" x14ac:dyDescent="0.3">
      <c r="A13" s="104"/>
      <c r="B13" s="202"/>
      <c r="C13" s="504" t="s">
        <v>935</v>
      </c>
      <c r="D13" s="104"/>
      <c r="E13" s="104"/>
      <c r="F13" s="108"/>
      <c r="G13" s="151"/>
      <c r="H13" s="151"/>
      <c r="I13" s="151"/>
      <c r="J13" s="151"/>
      <c r="K13" s="151"/>
      <c r="L13" s="151"/>
      <c r="M13" s="108"/>
      <c r="N13" s="108"/>
      <c r="O13" s="130"/>
    </row>
    <row r="14" spans="1:15" ht="47.4" customHeight="1" x14ac:dyDescent="0.3">
      <c r="A14" s="62" t="s">
        <v>934</v>
      </c>
      <c r="B14" s="422" t="s">
        <v>933</v>
      </c>
      <c r="C14" s="23" t="s">
        <v>932</v>
      </c>
      <c r="D14" s="62" t="s">
        <v>704</v>
      </c>
      <c r="E14" s="62" t="s">
        <v>931</v>
      </c>
      <c r="F14" s="93" t="s">
        <v>930</v>
      </c>
      <c r="G14" s="506">
        <v>0.9</v>
      </c>
      <c r="H14" s="506">
        <v>0.9</v>
      </c>
      <c r="I14" s="506">
        <v>0.9</v>
      </c>
      <c r="J14" s="506">
        <v>0.9</v>
      </c>
      <c r="K14" s="506">
        <v>0.9</v>
      </c>
      <c r="L14" s="506">
        <v>0.9</v>
      </c>
      <c r="M14" s="93" t="s">
        <v>923</v>
      </c>
      <c r="N14" s="93" t="s">
        <v>923</v>
      </c>
      <c r="O14" s="275"/>
    </row>
    <row r="15" spans="1:15" ht="47.4" customHeight="1" x14ac:dyDescent="0.3">
      <c r="A15" s="160"/>
      <c r="B15" s="426"/>
      <c r="C15" s="286" t="s">
        <v>929</v>
      </c>
      <c r="D15" s="160"/>
      <c r="E15" s="160"/>
      <c r="F15" s="157"/>
      <c r="G15" s="158"/>
      <c r="H15" s="158"/>
      <c r="I15" s="158"/>
      <c r="J15" s="158"/>
      <c r="K15" s="158"/>
      <c r="L15" s="158"/>
      <c r="M15" s="157"/>
      <c r="N15" s="157"/>
      <c r="O15" s="228"/>
    </row>
    <row r="16" spans="1:15" ht="47.4" customHeight="1" x14ac:dyDescent="0.3">
      <c r="A16" s="66" t="s">
        <v>928</v>
      </c>
      <c r="B16" s="320" t="s">
        <v>927</v>
      </c>
      <c r="C16" s="43" t="s">
        <v>926</v>
      </c>
      <c r="D16" s="66" t="s">
        <v>704</v>
      </c>
      <c r="E16" s="66" t="s">
        <v>925</v>
      </c>
      <c r="F16" s="92" t="s">
        <v>924</v>
      </c>
      <c r="G16" s="505">
        <v>0.2</v>
      </c>
      <c r="H16" s="505">
        <v>0.2</v>
      </c>
      <c r="I16" s="505">
        <v>0.2</v>
      </c>
      <c r="J16" s="505">
        <v>0.2</v>
      </c>
      <c r="K16" s="505">
        <v>0.2</v>
      </c>
      <c r="L16" s="505">
        <v>0.2</v>
      </c>
      <c r="M16" s="92" t="s">
        <v>923</v>
      </c>
      <c r="N16" s="92" t="s">
        <v>923</v>
      </c>
      <c r="O16" s="241"/>
    </row>
    <row r="17" spans="1:15" ht="47.4" customHeight="1" x14ac:dyDescent="0.3">
      <c r="A17" s="104"/>
      <c r="B17" s="202"/>
      <c r="C17" s="504" t="s">
        <v>922</v>
      </c>
      <c r="D17" s="104"/>
      <c r="E17" s="104"/>
      <c r="F17" s="108"/>
      <c r="G17" s="151"/>
      <c r="H17" s="151"/>
      <c r="I17" s="151"/>
      <c r="J17" s="151"/>
      <c r="K17" s="151"/>
      <c r="L17" s="151"/>
      <c r="M17" s="108"/>
      <c r="N17" s="108"/>
      <c r="O17" s="130"/>
    </row>
    <row r="18" spans="1:15" ht="42" customHeight="1" x14ac:dyDescent="0.3">
      <c r="A18" s="62" t="s">
        <v>921</v>
      </c>
      <c r="B18" s="503" t="s">
        <v>920</v>
      </c>
      <c r="C18" s="483" t="s">
        <v>919</v>
      </c>
      <c r="D18" s="142" t="s">
        <v>704</v>
      </c>
      <c r="E18" s="62" t="s">
        <v>918</v>
      </c>
      <c r="F18" s="420" t="s">
        <v>917</v>
      </c>
      <c r="G18" s="464">
        <v>0.95</v>
      </c>
      <c r="H18" s="464">
        <v>0.95</v>
      </c>
      <c r="I18" s="464">
        <v>0.95</v>
      </c>
      <c r="J18" s="464">
        <v>0.95</v>
      </c>
      <c r="K18" s="464">
        <v>0.95</v>
      </c>
      <c r="L18" s="464">
        <v>0.95</v>
      </c>
      <c r="M18" s="93" t="s">
        <v>916</v>
      </c>
      <c r="N18" s="93" t="s">
        <v>915</v>
      </c>
      <c r="O18" s="275"/>
    </row>
    <row r="19" spans="1:15" ht="42" customHeight="1" x14ac:dyDescent="0.3">
      <c r="A19" s="62"/>
      <c r="B19" s="503"/>
      <c r="C19" s="483" t="s">
        <v>914</v>
      </c>
      <c r="D19" s="134"/>
      <c r="E19" s="62"/>
      <c r="F19" s="62"/>
      <c r="G19" s="464"/>
      <c r="H19" s="464"/>
      <c r="I19" s="464"/>
      <c r="J19" s="464"/>
      <c r="K19" s="464"/>
      <c r="L19" s="464"/>
      <c r="M19" s="93"/>
      <c r="N19" s="93"/>
      <c r="O19" s="275"/>
    </row>
    <row r="20" spans="1:15" ht="42" customHeight="1" x14ac:dyDescent="0.3">
      <c r="A20" s="62"/>
      <c r="B20" s="503"/>
      <c r="C20" s="483" t="s">
        <v>913</v>
      </c>
      <c r="D20" s="160"/>
      <c r="E20" s="62"/>
      <c r="F20" s="62"/>
      <c r="G20" s="464"/>
      <c r="H20" s="464"/>
      <c r="I20" s="464"/>
      <c r="J20" s="464"/>
      <c r="K20" s="464"/>
      <c r="L20" s="464"/>
      <c r="M20" s="93"/>
      <c r="N20" s="93"/>
      <c r="O20" s="275"/>
    </row>
    <row r="21" spans="1:15" ht="42.6" customHeight="1" x14ac:dyDescent="0.3">
      <c r="A21" s="66" t="s">
        <v>912</v>
      </c>
      <c r="B21" s="320" t="s">
        <v>911</v>
      </c>
      <c r="C21" s="484" t="s">
        <v>910</v>
      </c>
      <c r="D21" s="120" t="s">
        <v>704</v>
      </c>
      <c r="E21" s="92" t="s">
        <v>909</v>
      </c>
      <c r="F21" s="488" t="s">
        <v>908</v>
      </c>
      <c r="G21" s="463">
        <v>0.95</v>
      </c>
      <c r="H21" s="463">
        <v>0.95</v>
      </c>
      <c r="I21" s="463">
        <v>0.95</v>
      </c>
      <c r="J21" s="463">
        <v>0.95</v>
      </c>
      <c r="K21" s="463">
        <v>0.95</v>
      </c>
      <c r="L21" s="463">
        <v>0.95</v>
      </c>
      <c r="M21" s="92" t="s">
        <v>907</v>
      </c>
      <c r="N21" s="92" t="s">
        <v>906</v>
      </c>
      <c r="O21" s="241"/>
    </row>
    <row r="22" spans="1:15" ht="42.6" customHeight="1" x14ac:dyDescent="0.3">
      <c r="A22" s="66"/>
      <c r="B22" s="320"/>
      <c r="C22" s="484" t="s">
        <v>905</v>
      </c>
      <c r="D22" s="111"/>
      <c r="E22" s="92"/>
      <c r="F22" s="488"/>
      <c r="G22" s="463"/>
      <c r="H22" s="463"/>
      <c r="I22" s="463"/>
      <c r="J22" s="463"/>
      <c r="K22" s="463"/>
      <c r="L22" s="463"/>
      <c r="M22" s="92"/>
      <c r="N22" s="92"/>
      <c r="O22" s="241"/>
    </row>
    <row r="23" spans="1:15" ht="42.6" customHeight="1" x14ac:dyDescent="0.3">
      <c r="A23" s="66"/>
      <c r="B23" s="320"/>
      <c r="C23" s="484" t="s">
        <v>904</v>
      </c>
      <c r="D23" s="104"/>
      <c r="E23" s="92"/>
      <c r="F23" s="488"/>
      <c r="G23" s="463"/>
      <c r="H23" s="463"/>
      <c r="I23" s="463"/>
      <c r="J23" s="463"/>
      <c r="K23" s="463"/>
      <c r="L23" s="463"/>
      <c r="M23" s="92"/>
      <c r="N23" s="92"/>
      <c r="O23" s="241"/>
    </row>
    <row r="24" spans="1:15" ht="38.4" customHeight="1" x14ac:dyDescent="0.3">
      <c r="A24" s="62" t="s">
        <v>903</v>
      </c>
      <c r="B24" s="503" t="s">
        <v>902</v>
      </c>
      <c r="C24" s="483" t="s">
        <v>901</v>
      </c>
      <c r="D24" s="142" t="s">
        <v>704</v>
      </c>
      <c r="E24" s="62" t="s">
        <v>900</v>
      </c>
      <c r="F24" s="420" t="s">
        <v>899</v>
      </c>
      <c r="G24" s="464">
        <v>0.9</v>
      </c>
      <c r="H24" s="166">
        <v>0.9</v>
      </c>
      <c r="I24" s="166">
        <v>0.9</v>
      </c>
      <c r="J24" s="166">
        <v>0.9</v>
      </c>
      <c r="K24" s="166">
        <v>0.9</v>
      </c>
      <c r="L24" s="166">
        <v>0.9</v>
      </c>
      <c r="M24" s="93" t="s">
        <v>890</v>
      </c>
      <c r="N24" s="93" t="s">
        <v>898</v>
      </c>
      <c r="O24" s="275"/>
    </row>
    <row r="25" spans="1:15" ht="38.4" customHeight="1" x14ac:dyDescent="0.3">
      <c r="A25" s="62"/>
      <c r="B25" s="503"/>
      <c r="C25" s="483" t="s">
        <v>897</v>
      </c>
      <c r="D25" s="134"/>
      <c r="E25" s="62"/>
      <c r="F25" s="420"/>
      <c r="G25" s="464"/>
      <c r="H25" s="163"/>
      <c r="I25" s="163"/>
      <c r="J25" s="163"/>
      <c r="K25" s="163"/>
      <c r="L25" s="163"/>
      <c r="M25" s="93"/>
      <c r="N25" s="93"/>
      <c r="O25" s="275"/>
    </row>
    <row r="26" spans="1:15" ht="38.4" customHeight="1" x14ac:dyDescent="0.3">
      <c r="A26" s="62"/>
      <c r="B26" s="503"/>
      <c r="C26" s="483" t="s">
        <v>896</v>
      </c>
      <c r="D26" s="160"/>
      <c r="E26" s="62"/>
      <c r="F26" s="420"/>
      <c r="G26" s="464"/>
      <c r="H26" s="158"/>
      <c r="I26" s="158"/>
      <c r="J26" s="158"/>
      <c r="K26" s="158"/>
      <c r="L26" s="158"/>
      <c r="M26" s="93"/>
      <c r="N26" s="93"/>
      <c r="O26" s="275"/>
    </row>
    <row r="27" spans="1:15" ht="48" customHeight="1" x14ac:dyDescent="0.3">
      <c r="A27" s="496" t="s">
        <v>895</v>
      </c>
      <c r="B27" s="499" t="s">
        <v>894</v>
      </c>
      <c r="C27" s="498" t="s">
        <v>893</v>
      </c>
      <c r="D27" s="502" t="s">
        <v>704</v>
      </c>
      <c r="E27" s="496" t="s">
        <v>892</v>
      </c>
      <c r="F27" s="501" t="s">
        <v>891</v>
      </c>
      <c r="G27" s="495">
        <v>0.95</v>
      </c>
      <c r="H27" s="495">
        <v>0.95</v>
      </c>
      <c r="I27" s="495">
        <v>0.95</v>
      </c>
      <c r="J27" s="495">
        <v>0.95</v>
      </c>
      <c r="K27" s="495">
        <v>0.95</v>
      </c>
      <c r="L27" s="495">
        <v>0.95</v>
      </c>
      <c r="M27" s="494" t="s">
        <v>890</v>
      </c>
      <c r="N27" s="494" t="s">
        <v>889</v>
      </c>
      <c r="O27" s="493"/>
    </row>
    <row r="28" spans="1:15" ht="48" customHeight="1" x14ac:dyDescent="0.3">
      <c r="A28" s="496"/>
      <c r="B28" s="499"/>
      <c r="C28" s="498" t="s">
        <v>888</v>
      </c>
      <c r="D28" s="500"/>
      <c r="E28" s="496"/>
      <c r="F28" s="494"/>
      <c r="G28" s="495"/>
      <c r="H28" s="495"/>
      <c r="I28" s="495"/>
      <c r="J28" s="495"/>
      <c r="K28" s="495"/>
      <c r="L28" s="495"/>
      <c r="M28" s="494"/>
      <c r="N28" s="494"/>
      <c r="O28" s="493"/>
    </row>
    <row r="29" spans="1:15" ht="48" customHeight="1" x14ac:dyDescent="0.3">
      <c r="A29" s="496"/>
      <c r="B29" s="499"/>
      <c r="C29" s="498" t="s">
        <v>887</v>
      </c>
      <c r="D29" s="497"/>
      <c r="E29" s="496"/>
      <c r="F29" s="494"/>
      <c r="G29" s="495"/>
      <c r="H29" s="495"/>
      <c r="I29" s="495"/>
      <c r="J29" s="495"/>
      <c r="K29" s="495"/>
      <c r="L29" s="495"/>
      <c r="M29" s="494"/>
      <c r="N29" s="494"/>
      <c r="O29" s="493"/>
    </row>
    <row r="30" spans="1:15" ht="91.8" customHeight="1" x14ac:dyDescent="0.3">
      <c r="A30" s="23" t="s">
        <v>886</v>
      </c>
      <c r="B30" s="217" t="s">
        <v>885</v>
      </c>
      <c r="C30" s="23" t="s">
        <v>884</v>
      </c>
      <c r="D30" s="23" t="s">
        <v>704</v>
      </c>
      <c r="E30" s="27" t="s">
        <v>883</v>
      </c>
      <c r="F30" s="468" t="s">
        <v>882</v>
      </c>
      <c r="G30" s="57">
        <v>0.99</v>
      </c>
      <c r="H30" s="57">
        <v>0.99</v>
      </c>
      <c r="I30" s="57">
        <v>0.99</v>
      </c>
      <c r="J30" s="57">
        <v>0.99</v>
      </c>
      <c r="K30" s="57">
        <v>0.99</v>
      </c>
      <c r="L30" s="57">
        <v>0.99</v>
      </c>
      <c r="M30" s="27" t="s">
        <v>863</v>
      </c>
      <c r="N30" s="27" t="s">
        <v>876</v>
      </c>
      <c r="O30" s="26"/>
    </row>
    <row r="31" spans="1:15" ht="66.599999999999994" customHeight="1" x14ac:dyDescent="0.3">
      <c r="A31" s="43" t="s">
        <v>881</v>
      </c>
      <c r="B31" s="481" t="s">
        <v>880</v>
      </c>
      <c r="C31" s="43" t="s">
        <v>879</v>
      </c>
      <c r="D31" s="43" t="s">
        <v>704</v>
      </c>
      <c r="E31" s="47" t="s">
        <v>878</v>
      </c>
      <c r="F31" s="367" t="s">
        <v>877</v>
      </c>
      <c r="G31" s="485">
        <v>0.99</v>
      </c>
      <c r="H31" s="485">
        <v>0.99</v>
      </c>
      <c r="I31" s="485">
        <v>0.99</v>
      </c>
      <c r="J31" s="485">
        <v>0.99</v>
      </c>
      <c r="K31" s="485">
        <v>0.99</v>
      </c>
      <c r="L31" s="485">
        <v>0.99</v>
      </c>
      <c r="M31" s="47" t="s">
        <v>863</v>
      </c>
      <c r="N31" s="47" t="s">
        <v>876</v>
      </c>
      <c r="O31" s="48"/>
    </row>
    <row r="32" spans="1:15" ht="72.599999999999994" customHeight="1" x14ac:dyDescent="0.3">
      <c r="A32" s="142" t="s">
        <v>875</v>
      </c>
      <c r="B32" s="422" t="s">
        <v>874</v>
      </c>
      <c r="C32" s="23" t="s">
        <v>873</v>
      </c>
      <c r="D32" s="142" t="s">
        <v>704</v>
      </c>
      <c r="E32" s="93" t="s">
        <v>872</v>
      </c>
      <c r="F32" s="491" t="s">
        <v>871</v>
      </c>
      <c r="G32" s="492">
        <v>1</v>
      </c>
      <c r="H32" s="166">
        <v>1</v>
      </c>
      <c r="I32" s="166">
        <v>1</v>
      </c>
      <c r="J32" s="166">
        <v>1</v>
      </c>
      <c r="K32" s="166">
        <v>1</v>
      </c>
      <c r="L32" s="166">
        <v>1</v>
      </c>
      <c r="M32" s="93" t="s">
        <v>863</v>
      </c>
      <c r="N32" s="93" t="s">
        <v>870</v>
      </c>
      <c r="O32" s="275"/>
    </row>
    <row r="33" spans="1:15" ht="72.599999999999994" customHeight="1" x14ac:dyDescent="0.3">
      <c r="A33" s="160"/>
      <c r="B33" s="422"/>
      <c r="C33" s="23" t="s">
        <v>869</v>
      </c>
      <c r="D33" s="160"/>
      <c r="E33" s="93"/>
      <c r="F33" s="491"/>
      <c r="G33" s="490"/>
      <c r="H33" s="158"/>
      <c r="I33" s="158"/>
      <c r="J33" s="158"/>
      <c r="K33" s="158"/>
      <c r="L33" s="158"/>
      <c r="M33" s="93"/>
      <c r="N33" s="93"/>
      <c r="O33" s="275"/>
    </row>
    <row r="34" spans="1:15" ht="52.8" customHeight="1" x14ac:dyDescent="0.3">
      <c r="A34" s="120" t="s">
        <v>868</v>
      </c>
      <c r="B34" s="207" t="s">
        <v>867</v>
      </c>
      <c r="C34" s="43" t="s">
        <v>866</v>
      </c>
      <c r="D34" s="66" t="s">
        <v>704</v>
      </c>
      <c r="E34" s="92" t="s">
        <v>865</v>
      </c>
      <c r="F34" s="488" t="s">
        <v>864</v>
      </c>
      <c r="G34" s="489">
        <v>0.98</v>
      </c>
      <c r="H34" s="463">
        <v>0.98</v>
      </c>
      <c r="I34" s="463">
        <v>0.98</v>
      </c>
      <c r="J34" s="463">
        <v>0.98</v>
      </c>
      <c r="K34" s="463">
        <v>0.98</v>
      </c>
      <c r="L34" s="463">
        <v>0.98</v>
      </c>
      <c r="M34" s="92" t="s">
        <v>863</v>
      </c>
      <c r="N34" s="92" t="s">
        <v>862</v>
      </c>
      <c r="O34" s="241"/>
    </row>
    <row r="35" spans="1:15" ht="52.8" customHeight="1" x14ac:dyDescent="0.3">
      <c r="A35" s="104"/>
      <c r="B35" s="207"/>
      <c r="C35" s="43" t="s">
        <v>861</v>
      </c>
      <c r="D35" s="66"/>
      <c r="E35" s="92"/>
      <c r="F35" s="488"/>
      <c r="G35" s="487"/>
      <c r="H35" s="463"/>
      <c r="I35" s="463"/>
      <c r="J35" s="463"/>
      <c r="K35" s="463"/>
      <c r="L35" s="463"/>
      <c r="M35" s="92"/>
      <c r="N35" s="92"/>
      <c r="O35" s="241"/>
    </row>
    <row r="36" spans="1:15" s="49" customFormat="1" ht="133.19999999999999" customHeight="1" x14ac:dyDescent="0.4">
      <c r="A36" s="23" t="s">
        <v>860</v>
      </c>
      <c r="B36" s="217" t="s">
        <v>859</v>
      </c>
      <c r="C36" s="27" t="s">
        <v>858</v>
      </c>
      <c r="D36" s="23" t="s">
        <v>704</v>
      </c>
      <c r="E36" s="27" t="s">
        <v>857</v>
      </c>
      <c r="F36" s="486" t="s">
        <v>856</v>
      </c>
      <c r="G36" s="469">
        <v>0.95</v>
      </c>
      <c r="H36" s="469">
        <v>0.95</v>
      </c>
      <c r="I36" s="469">
        <v>0.95</v>
      </c>
      <c r="J36" s="469">
        <v>0.95</v>
      </c>
      <c r="K36" s="469">
        <v>0.95</v>
      </c>
      <c r="L36" s="469">
        <v>0.95</v>
      </c>
      <c r="M36" s="27" t="s">
        <v>845</v>
      </c>
      <c r="N36" s="27" t="s">
        <v>845</v>
      </c>
      <c r="O36" s="26"/>
    </row>
    <row r="37" spans="1:15" s="49" customFormat="1" ht="97.8" customHeight="1" x14ac:dyDescent="0.4">
      <c r="A37" s="43" t="s">
        <v>855</v>
      </c>
      <c r="B37" s="481" t="s">
        <v>854</v>
      </c>
      <c r="C37" s="43" t="s">
        <v>853</v>
      </c>
      <c r="D37" s="43" t="s">
        <v>704</v>
      </c>
      <c r="E37" s="47" t="s">
        <v>852</v>
      </c>
      <c r="F37" s="480" t="s">
        <v>851</v>
      </c>
      <c r="G37" s="485">
        <v>0.998</v>
      </c>
      <c r="H37" s="485">
        <v>0.998</v>
      </c>
      <c r="I37" s="485">
        <v>0.998</v>
      </c>
      <c r="J37" s="485">
        <v>0.998</v>
      </c>
      <c r="K37" s="485">
        <v>0.998</v>
      </c>
      <c r="L37" s="485">
        <v>0.998</v>
      </c>
      <c r="M37" s="47" t="s">
        <v>845</v>
      </c>
      <c r="N37" s="47" t="s">
        <v>845</v>
      </c>
      <c r="O37" s="48"/>
    </row>
    <row r="38" spans="1:15" s="49" customFormat="1" ht="105" x14ac:dyDescent="0.4">
      <c r="A38" s="23" t="s">
        <v>850</v>
      </c>
      <c r="B38" s="217" t="s">
        <v>849</v>
      </c>
      <c r="C38" s="23" t="s">
        <v>848</v>
      </c>
      <c r="D38" s="23" t="s">
        <v>704</v>
      </c>
      <c r="E38" s="27" t="s">
        <v>847</v>
      </c>
      <c r="F38" s="479" t="s">
        <v>846</v>
      </c>
      <c r="G38" s="274">
        <v>0.99</v>
      </c>
      <c r="H38" s="274">
        <v>0.99</v>
      </c>
      <c r="I38" s="274">
        <v>0.99</v>
      </c>
      <c r="J38" s="274">
        <v>0.99</v>
      </c>
      <c r="K38" s="274">
        <v>0.99</v>
      </c>
      <c r="L38" s="274">
        <v>0.99</v>
      </c>
      <c r="M38" s="27" t="s">
        <v>845</v>
      </c>
      <c r="N38" s="27" t="s">
        <v>845</v>
      </c>
      <c r="O38" s="26"/>
    </row>
    <row r="39" spans="1:15" s="49" customFormat="1" ht="81" customHeight="1" x14ac:dyDescent="0.4">
      <c r="A39" s="43" t="s">
        <v>844</v>
      </c>
      <c r="B39" s="272" t="s">
        <v>843</v>
      </c>
      <c r="C39" s="43" t="s">
        <v>842</v>
      </c>
      <c r="D39" s="43" t="s">
        <v>704</v>
      </c>
      <c r="E39" s="43" t="s">
        <v>841</v>
      </c>
      <c r="F39" s="484" t="s">
        <v>840</v>
      </c>
      <c r="G39" s="34">
        <v>0.9</v>
      </c>
      <c r="H39" s="34">
        <v>0.9</v>
      </c>
      <c r="I39" s="106">
        <v>0.9</v>
      </c>
      <c r="J39" s="34">
        <v>0.9</v>
      </c>
      <c r="K39" s="34">
        <v>0.9</v>
      </c>
      <c r="L39" s="34">
        <v>0.9</v>
      </c>
      <c r="M39" s="47" t="s">
        <v>819</v>
      </c>
      <c r="N39" s="47" t="s">
        <v>819</v>
      </c>
      <c r="O39" s="48"/>
    </row>
    <row r="40" spans="1:15" ht="126.75" customHeight="1" x14ac:dyDescent="0.3">
      <c r="A40" s="23" t="s">
        <v>839</v>
      </c>
      <c r="B40" s="206" t="s">
        <v>838</v>
      </c>
      <c r="C40" s="23" t="s">
        <v>837</v>
      </c>
      <c r="D40" s="23" t="s">
        <v>704</v>
      </c>
      <c r="E40" s="23" t="s">
        <v>836</v>
      </c>
      <c r="F40" s="483" t="s">
        <v>835</v>
      </c>
      <c r="G40" s="469">
        <v>0.9</v>
      </c>
      <c r="H40" s="469">
        <v>0.9</v>
      </c>
      <c r="I40" s="469">
        <v>0.9</v>
      </c>
      <c r="J40" s="469">
        <v>0.9</v>
      </c>
      <c r="K40" s="469">
        <v>0.9</v>
      </c>
      <c r="L40" s="469">
        <v>0.9</v>
      </c>
      <c r="M40" s="27" t="s">
        <v>819</v>
      </c>
      <c r="N40" s="27" t="s">
        <v>819</v>
      </c>
      <c r="O40" s="23"/>
    </row>
    <row r="41" spans="1:15" ht="76.2" customHeight="1" x14ac:dyDescent="0.3">
      <c r="A41" s="43" t="s">
        <v>834</v>
      </c>
      <c r="B41" s="272" t="s">
        <v>833</v>
      </c>
      <c r="C41" s="43" t="s">
        <v>832</v>
      </c>
      <c r="D41" s="43" t="s">
        <v>704</v>
      </c>
      <c r="E41" s="43" t="s">
        <v>831</v>
      </c>
      <c r="F41" s="484" t="s">
        <v>830</v>
      </c>
      <c r="G41" s="34">
        <v>0.9</v>
      </c>
      <c r="H41" s="34">
        <v>0.9</v>
      </c>
      <c r="I41" s="34">
        <v>0.9</v>
      </c>
      <c r="J41" s="34">
        <v>0.9</v>
      </c>
      <c r="K41" s="34">
        <v>0.9</v>
      </c>
      <c r="L41" s="34">
        <v>0.9</v>
      </c>
      <c r="M41" s="47" t="s">
        <v>819</v>
      </c>
      <c r="N41" s="47" t="s">
        <v>819</v>
      </c>
      <c r="O41" s="466"/>
    </row>
    <row r="42" spans="1:15" ht="67.8" customHeight="1" x14ac:dyDescent="0.3">
      <c r="A42" s="23" t="s">
        <v>829</v>
      </c>
      <c r="B42" s="206" t="s">
        <v>828</v>
      </c>
      <c r="C42" s="23" t="s">
        <v>827</v>
      </c>
      <c r="D42" s="23" t="s">
        <v>704</v>
      </c>
      <c r="E42" s="23" t="s">
        <v>826</v>
      </c>
      <c r="F42" s="483" t="s">
        <v>825</v>
      </c>
      <c r="G42" s="41">
        <v>0.8</v>
      </c>
      <c r="H42" s="41">
        <v>0.8</v>
      </c>
      <c r="I42" s="41">
        <v>0.8</v>
      </c>
      <c r="J42" s="41">
        <v>0.8</v>
      </c>
      <c r="K42" s="41">
        <v>0.8</v>
      </c>
      <c r="L42" s="41">
        <v>0.8</v>
      </c>
      <c r="M42" s="27" t="s">
        <v>819</v>
      </c>
      <c r="N42" s="27" t="s">
        <v>819</v>
      </c>
      <c r="O42" s="478"/>
    </row>
    <row r="43" spans="1:15" ht="74.400000000000006" customHeight="1" x14ac:dyDescent="0.3">
      <c r="A43" s="43" t="s">
        <v>824</v>
      </c>
      <c r="B43" s="272" t="s">
        <v>823</v>
      </c>
      <c r="C43" s="43" t="s">
        <v>822</v>
      </c>
      <c r="D43" s="43" t="s">
        <v>704</v>
      </c>
      <c r="E43" s="43" t="s">
        <v>821</v>
      </c>
      <c r="F43" s="367" t="s">
        <v>820</v>
      </c>
      <c r="G43" s="34">
        <v>0.95</v>
      </c>
      <c r="H43" s="34">
        <v>0.95</v>
      </c>
      <c r="I43" s="34">
        <v>0.95</v>
      </c>
      <c r="J43" s="34">
        <v>0.95</v>
      </c>
      <c r="K43" s="34">
        <v>0.95</v>
      </c>
      <c r="L43" s="34">
        <v>0.95</v>
      </c>
      <c r="M43" s="47" t="s">
        <v>819</v>
      </c>
      <c r="N43" s="47" t="s">
        <v>819</v>
      </c>
      <c r="O43" s="466"/>
    </row>
    <row r="44" spans="1:15" ht="111.6" customHeight="1" x14ac:dyDescent="0.3">
      <c r="A44" s="23" t="s">
        <v>818</v>
      </c>
      <c r="B44" s="217" t="s">
        <v>817</v>
      </c>
      <c r="C44" s="23" t="s">
        <v>816</v>
      </c>
      <c r="D44" s="23" t="s">
        <v>704</v>
      </c>
      <c r="E44" s="27" t="s">
        <v>815</v>
      </c>
      <c r="F44" s="479" t="s">
        <v>814</v>
      </c>
      <c r="G44" s="482">
        <v>0.99970000000000003</v>
      </c>
      <c r="H44" s="482">
        <v>0.99970000000000003</v>
      </c>
      <c r="I44" s="482">
        <v>0.99970000000000003</v>
      </c>
      <c r="J44" s="482">
        <v>0.99970000000000003</v>
      </c>
      <c r="K44" s="482">
        <v>0.99970000000000003</v>
      </c>
      <c r="L44" s="482">
        <v>0.99970000000000003</v>
      </c>
      <c r="M44" s="27" t="s">
        <v>803</v>
      </c>
      <c r="N44" s="27" t="s">
        <v>803</v>
      </c>
      <c r="O44" s="478"/>
    </row>
    <row r="45" spans="1:15" ht="136.19999999999999" customHeight="1" x14ac:dyDescent="0.3">
      <c r="A45" s="43" t="s">
        <v>813</v>
      </c>
      <c r="B45" s="481" t="s">
        <v>812</v>
      </c>
      <c r="C45" s="43" t="s">
        <v>811</v>
      </c>
      <c r="D45" s="43" t="s">
        <v>704</v>
      </c>
      <c r="E45" s="47" t="s">
        <v>810</v>
      </c>
      <c r="F45" s="480" t="s">
        <v>809</v>
      </c>
      <c r="G45" s="106">
        <v>0.99</v>
      </c>
      <c r="H45" s="106">
        <v>0.99</v>
      </c>
      <c r="I45" s="106">
        <v>0.99</v>
      </c>
      <c r="J45" s="106">
        <v>0.99</v>
      </c>
      <c r="K45" s="106">
        <v>0.99</v>
      </c>
      <c r="L45" s="106">
        <v>0.99</v>
      </c>
      <c r="M45" s="47" t="s">
        <v>803</v>
      </c>
      <c r="N45" s="47" t="s">
        <v>803</v>
      </c>
      <c r="O45" s="466"/>
    </row>
    <row r="46" spans="1:15" ht="136.19999999999999" customHeight="1" x14ac:dyDescent="0.3">
      <c r="A46" s="23" t="s">
        <v>808</v>
      </c>
      <c r="B46" s="217" t="s">
        <v>807</v>
      </c>
      <c r="C46" s="23" t="s">
        <v>806</v>
      </c>
      <c r="D46" s="23" t="s">
        <v>704</v>
      </c>
      <c r="E46" s="27" t="s">
        <v>805</v>
      </c>
      <c r="F46" s="479" t="s">
        <v>804</v>
      </c>
      <c r="G46" s="469">
        <v>1</v>
      </c>
      <c r="H46" s="469">
        <v>1</v>
      </c>
      <c r="I46" s="469">
        <v>1</v>
      </c>
      <c r="J46" s="469">
        <v>1</v>
      </c>
      <c r="K46" s="469">
        <v>1</v>
      </c>
      <c r="L46" s="469">
        <v>1</v>
      </c>
      <c r="M46" s="27" t="s">
        <v>803</v>
      </c>
      <c r="N46" s="27" t="s">
        <v>803</v>
      </c>
      <c r="O46" s="478"/>
    </row>
    <row r="47" spans="1:15" ht="42.6" customHeight="1" x14ac:dyDescent="0.3">
      <c r="A47" s="120" t="s">
        <v>802</v>
      </c>
      <c r="B47" s="204" t="s">
        <v>801</v>
      </c>
      <c r="C47" s="46" t="s">
        <v>800</v>
      </c>
      <c r="D47" s="120" t="s">
        <v>704</v>
      </c>
      <c r="E47" s="121" t="s">
        <v>799</v>
      </c>
      <c r="F47" s="477" t="s">
        <v>798</v>
      </c>
      <c r="G47" s="376">
        <v>0.97</v>
      </c>
      <c r="H47" s="376">
        <v>0.97</v>
      </c>
      <c r="I47" s="376">
        <v>0.97</v>
      </c>
      <c r="J47" s="376">
        <v>0.97</v>
      </c>
      <c r="K47" s="376">
        <v>0.97</v>
      </c>
      <c r="L47" s="376">
        <v>0.97</v>
      </c>
      <c r="M47" s="121" t="s">
        <v>761</v>
      </c>
      <c r="N47" s="121" t="s">
        <v>797</v>
      </c>
      <c r="O47" s="119"/>
    </row>
    <row r="48" spans="1:15" ht="42.6" customHeight="1" x14ac:dyDescent="0.3">
      <c r="A48" s="111"/>
      <c r="B48" s="360"/>
      <c r="C48" s="46" t="s">
        <v>796</v>
      </c>
      <c r="D48" s="111"/>
      <c r="E48" s="113"/>
      <c r="F48" s="476"/>
      <c r="G48" s="374"/>
      <c r="H48" s="374"/>
      <c r="I48" s="374"/>
      <c r="J48" s="374"/>
      <c r="K48" s="374"/>
      <c r="L48" s="374"/>
      <c r="M48" s="113"/>
      <c r="N48" s="113"/>
      <c r="O48" s="110"/>
    </row>
    <row r="49" spans="1:15" ht="42.6" customHeight="1" x14ac:dyDescent="0.3">
      <c r="A49" s="104"/>
      <c r="B49" s="202"/>
      <c r="C49" s="46" t="s">
        <v>795</v>
      </c>
      <c r="D49" s="104"/>
      <c r="E49" s="108"/>
      <c r="F49" s="475"/>
      <c r="G49" s="372"/>
      <c r="H49" s="372"/>
      <c r="I49" s="372"/>
      <c r="J49" s="372"/>
      <c r="K49" s="372"/>
      <c r="L49" s="372"/>
      <c r="M49" s="108"/>
      <c r="N49" s="108"/>
      <c r="O49" s="103"/>
    </row>
    <row r="50" spans="1:15" ht="48.6" customHeight="1" x14ac:dyDescent="0.3">
      <c r="A50" s="142" t="s">
        <v>794</v>
      </c>
      <c r="B50" s="416" t="s">
        <v>793</v>
      </c>
      <c r="C50" s="23" t="s">
        <v>792</v>
      </c>
      <c r="D50" s="142" t="s">
        <v>704</v>
      </c>
      <c r="E50" s="145" t="s">
        <v>791</v>
      </c>
      <c r="F50" s="238" t="s">
        <v>790</v>
      </c>
      <c r="G50" s="474">
        <v>1</v>
      </c>
      <c r="H50" s="166">
        <v>1</v>
      </c>
      <c r="I50" s="166">
        <v>1</v>
      </c>
      <c r="J50" s="166">
        <v>1</v>
      </c>
      <c r="K50" s="166">
        <v>1</v>
      </c>
      <c r="L50" s="166">
        <v>1</v>
      </c>
      <c r="M50" s="145" t="s">
        <v>761</v>
      </c>
      <c r="N50" s="145" t="s">
        <v>789</v>
      </c>
      <c r="O50" s="412"/>
    </row>
    <row r="51" spans="1:15" ht="48.6" customHeight="1" x14ac:dyDescent="0.3">
      <c r="A51" s="160"/>
      <c r="B51" s="426"/>
      <c r="C51" s="23" t="s">
        <v>788</v>
      </c>
      <c r="D51" s="160"/>
      <c r="E51" s="157"/>
      <c r="F51" s="230"/>
      <c r="G51" s="473"/>
      <c r="H51" s="158"/>
      <c r="I51" s="158"/>
      <c r="J51" s="158"/>
      <c r="K51" s="158"/>
      <c r="L51" s="158"/>
      <c r="M51" s="157"/>
      <c r="N51" s="157"/>
      <c r="O51" s="423"/>
    </row>
    <row r="52" spans="1:15" ht="52.8" customHeight="1" x14ac:dyDescent="0.3">
      <c r="A52" s="120" t="s">
        <v>787</v>
      </c>
      <c r="B52" s="204" t="s">
        <v>786</v>
      </c>
      <c r="C52" s="43" t="s">
        <v>785</v>
      </c>
      <c r="D52" s="120" t="s">
        <v>704</v>
      </c>
      <c r="E52" s="121" t="s">
        <v>784</v>
      </c>
      <c r="F52" s="226" t="s">
        <v>783</v>
      </c>
      <c r="G52" s="376">
        <v>1</v>
      </c>
      <c r="H52" s="376">
        <v>1</v>
      </c>
      <c r="I52" s="376">
        <v>1</v>
      </c>
      <c r="J52" s="376">
        <v>1</v>
      </c>
      <c r="K52" s="376">
        <v>1</v>
      </c>
      <c r="L52" s="376">
        <v>1</v>
      </c>
      <c r="M52" s="120" t="s">
        <v>761</v>
      </c>
      <c r="N52" s="120" t="s">
        <v>782</v>
      </c>
      <c r="O52" s="472"/>
    </row>
    <row r="53" spans="1:15" ht="52.8" customHeight="1" x14ac:dyDescent="0.3">
      <c r="A53" s="104"/>
      <c r="B53" s="202"/>
      <c r="C53" s="43" t="s">
        <v>781</v>
      </c>
      <c r="D53" s="104"/>
      <c r="E53" s="108"/>
      <c r="F53" s="219"/>
      <c r="G53" s="372"/>
      <c r="H53" s="372"/>
      <c r="I53" s="372"/>
      <c r="J53" s="372"/>
      <c r="K53" s="372"/>
      <c r="L53" s="372"/>
      <c r="M53" s="104"/>
      <c r="N53" s="104"/>
      <c r="O53" s="471"/>
    </row>
    <row r="54" spans="1:15" ht="63" x14ac:dyDescent="0.3">
      <c r="A54" s="142" t="s">
        <v>780</v>
      </c>
      <c r="B54" s="422" t="s">
        <v>779</v>
      </c>
      <c r="C54" s="23" t="s">
        <v>778</v>
      </c>
      <c r="D54" s="62" t="s">
        <v>704</v>
      </c>
      <c r="E54" s="93" t="s">
        <v>777</v>
      </c>
      <c r="F54" s="470" t="s">
        <v>776</v>
      </c>
      <c r="G54" s="127">
        <v>1</v>
      </c>
      <c r="H54" s="469">
        <v>1</v>
      </c>
      <c r="I54" s="469">
        <v>1</v>
      </c>
      <c r="J54" s="469">
        <v>1</v>
      </c>
      <c r="K54" s="469">
        <v>1</v>
      </c>
      <c r="L54" s="469">
        <v>1</v>
      </c>
      <c r="M54" s="23" t="s">
        <v>761</v>
      </c>
      <c r="N54" s="23" t="s">
        <v>775</v>
      </c>
      <c r="O54" s="417"/>
    </row>
    <row r="55" spans="1:15" ht="42" x14ac:dyDescent="0.3">
      <c r="A55" s="160"/>
      <c r="B55" s="422"/>
      <c r="C55" s="23" t="s">
        <v>774</v>
      </c>
      <c r="D55" s="62"/>
      <c r="E55" s="93"/>
      <c r="F55" s="468" t="s">
        <v>773</v>
      </c>
      <c r="G55" s="467">
        <v>0.8</v>
      </c>
      <c r="H55" s="467">
        <v>0.8</v>
      </c>
      <c r="I55" s="467">
        <v>0.8</v>
      </c>
      <c r="J55" s="274">
        <v>0.8</v>
      </c>
      <c r="K55" s="274">
        <v>0.8</v>
      </c>
      <c r="L55" s="274">
        <v>0.8</v>
      </c>
      <c r="M55" s="23" t="s">
        <v>761</v>
      </c>
      <c r="N55" s="23" t="s">
        <v>772</v>
      </c>
      <c r="O55" s="417"/>
    </row>
    <row r="56" spans="1:15" ht="93.6" customHeight="1" x14ac:dyDescent="0.3">
      <c r="A56" s="43" t="s">
        <v>771</v>
      </c>
      <c r="B56" s="43" t="s">
        <v>770</v>
      </c>
      <c r="C56" s="43" t="s">
        <v>769</v>
      </c>
      <c r="D56" s="43" t="s">
        <v>704</v>
      </c>
      <c r="E56" s="43" t="s">
        <v>764</v>
      </c>
      <c r="F56" s="47" t="s">
        <v>768</v>
      </c>
      <c r="G56" s="242">
        <v>1</v>
      </c>
      <c r="H56" s="106">
        <v>1</v>
      </c>
      <c r="I56" s="106">
        <v>1</v>
      </c>
      <c r="J56" s="106">
        <v>1</v>
      </c>
      <c r="K56" s="106">
        <v>1</v>
      </c>
      <c r="L56" s="106">
        <v>1</v>
      </c>
      <c r="M56" s="43" t="s">
        <v>761</v>
      </c>
      <c r="N56" s="47" t="s">
        <v>767</v>
      </c>
      <c r="O56" s="466"/>
    </row>
    <row r="57" spans="1:15" ht="63" customHeight="1" x14ac:dyDescent="0.3">
      <c r="A57" s="142" t="s">
        <v>766</v>
      </c>
      <c r="B57" s="422" t="s">
        <v>765</v>
      </c>
      <c r="C57" s="62" t="s">
        <v>764</v>
      </c>
      <c r="D57" s="142" t="s">
        <v>704</v>
      </c>
      <c r="E57" s="62" t="s">
        <v>763</v>
      </c>
      <c r="F57" s="462" t="s">
        <v>762</v>
      </c>
      <c r="G57" s="465">
        <v>0.75</v>
      </c>
      <c r="H57" s="464">
        <v>0.75</v>
      </c>
      <c r="I57" s="464">
        <v>0.75</v>
      </c>
      <c r="J57" s="464">
        <v>0.75</v>
      </c>
      <c r="K57" s="464">
        <v>0.75</v>
      </c>
      <c r="L57" s="464">
        <v>0.75</v>
      </c>
      <c r="M57" s="62" t="s">
        <v>761</v>
      </c>
      <c r="N57" s="23" t="s">
        <v>760</v>
      </c>
      <c r="O57" s="417"/>
    </row>
    <row r="58" spans="1:15" ht="42" x14ac:dyDescent="0.3">
      <c r="A58" s="134"/>
      <c r="B58" s="422"/>
      <c r="C58" s="62"/>
      <c r="D58" s="134"/>
      <c r="E58" s="62"/>
      <c r="F58" s="462"/>
      <c r="G58" s="465"/>
      <c r="H58" s="464"/>
      <c r="I58" s="464"/>
      <c r="J58" s="464"/>
      <c r="K58" s="464"/>
      <c r="L58" s="464"/>
      <c r="M58" s="62"/>
      <c r="N58" s="23" t="s">
        <v>759</v>
      </c>
      <c r="O58" s="417"/>
    </row>
    <row r="59" spans="1:15" ht="49.95" customHeight="1" x14ac:dyDescent="0.3">
      <c r="A59" s="160"/>
      <c r="B59" s="422"/>
      <c r="C59" s="62"/>
      <c r="D59" s="160"/>
      <c r="E59" s="62"/>
      <c r="F59" s="462"/>
      <c r="G59" s="465"/>
      <c r="H59" s="464"/>
      <c r="I59" s="464"/>
      <c r="J59" s="464"/>
      <c r="K59" s="464"/>
      <c r="L59" s="464"/>
      <c r="M59" s="62"/>
      <c r="N59" s="23" t="s">
        <v>758</v>
      </c>
      <c r="O59" s="417"/>
    </row>
    <row r="60" spans="1:15" ht="45.6" customHeight="1" x14ac:dyDescent="0.3">
      <c r="A60" s="66" t="s">
        <v>757</v>
      </c>
      <c r="B60" s="207" t="s">
        <v>756</v>
      </c>
      <c r="C60" s="459" t="s">
        <v>755</v>
      </c>
      <c r="D60" s="120" t="s">
        <v>704</v>
      </c>
      <c r="E60" s="92" t="s">
        <v>754</v>
      </c>
      <c r="F60" s="458" t="s">
        <v>753</v>
      </c>
      <c r="G60" s="463">
        <v>0.9</v>
      </c>
      <c r="H60" s="463">
        <v>0.9</v>
      </c>
      <c r="I60" s="463">
        <v>0.9</v>
      </c>
      <c r="J60" s="463">
        <v>0.9</v>
      </c>
      <c r="K60" s="463">
        <v>0.9</v>
      </c>
      <c r="L60" s="463">
        <v>0.9</v>
      </c>
      <c r="M60" s="456" t="s">
        <v>752</v>
      </c>
      <c r="N60" s="456" t="s">
        <v>751</v>
      </c>
      <c r="O60" s="455"/>
    </row>
    <row r="61" spans="1:15" ht="45.6" customHeight="1" x14ac:dyDescent="0.3">
      <c r="A61" s="66"/>
      <c r="B61" s="207"/>
      <c r="C61" s="459" t="s">
        <v>750</v>
      </c>
      <c r="D61" s="104"/>
      <c r="E61" s="92"/>
      <c r="F61" s="458"/>
      <c r="G61" s="463"/>
      <c r="H61" s="463"/>
      <c r="I61" s="463"/>
      <c r="J61" s="463"/>
      <c r="K61" s="463"/>
      <c r="L61" s="463"/>
      <c r="M61" s="456"/>
      <c r="N61" s="456"/>
      <c r="O61" s="455"/>
    </row>
    <row r="62" spans="1:15" ht="57" customHeight="1" x14ac:dyDescent="0.3">
      <c r="A62" s="62" t="s">
        <v>749</v>
      </c>
      <c r="B62" s="422" t="s">
        <v>748</v>
      </c>
      <c r="C62" s="421" t="s">
        <v>747</v>
      </c>
      <c r="D62" s="142" t="s">
        <v>704</v>
      </c>
      <c r="E62" s="93" t="s">
        <v>746</v>
      </c>
      <c r="F62" s="462" t="s">
        <v>745</v>
      </c>
      <c r="G62" s="461">
        <v>0.95</v>
      </c>
      <c r="H62" s="461">
        <v>0.95</v>
      </c>
      <c r="I62" s="461">
        <v>0.95</v>
      </c>
      <c r="J62" s="461">
        <v>0.95</v>
      </c>
      <c r="K62" s="461">
        <v>0.95</v>
      </c>
      <c r="L62" s="461">
        <v>0.95</v>
      </c>
      <c r="M62" s="460" t="s">
        <v>737</v>
      </c>
      <c r="N62" s="460" t="s">
        <v>744</v>
      </c>
      <c r="O62" s="417"/>
    </row>
    <row r="63" spans="1:15" ht="51.6" customHeight="1" x14ac:dyDescent="0.3">
      <c r="A63" s="62"/>
      <c r="B63" s="422"/>
      <c r="C63" s="421" t="s">
        <v>743</v>
      </c>
      <c r="D63" s="160"/>
      <c r="E63" s="93"/>
      <c r="F63" s="462"/>
      <c r="G63" s="461"/>
      <c r="H63" s="461"/>
      <c r="I63" s="461"/>
      <c r="J63" s="461"/>
      <c r="K63" s="461"/>
      <c r="L63" s="461"/>
      <c r="M63" s="460"/>
      <c r="N63" s="460"/>
      <c r="O63" s="417"/>
    </row>
    <row r="64" spans="1:15" ht="46.2" customHeight="1" x14ac:dyDescent="0.3">
      <c r="A64" s="66" t="s">
        <v>742</v>
      </c>
      <c r="B64" s="207" t="s">
        <v>741</v>
      </c>
      <c r="C64" s="459" t="s">
        <v>740</v>
      </c>
      <c r="D64" s="120" t="s">
        <v>704</v>
      </c>
      <c r="E64" s="92" t="s">
        <v>739</v>
      </c>
      <c r="F64" s="458" t="s">
        <v>738</v>
      </c>
      <c r="G64" s="457">
        <v>5.0000000000000001E-3</v>
      </c>
      <c r="H64" s="457">
        <v>5.0000000000000001E-3</v>
      </c>
      <c r="I64" s="457">
        <v>5.0000000000000001E-3</v>
      </c>
      <c r="J64" s="457">
        <v>5.0000000000000001E-3</v>
      </c>
      <c r="K64" s="457">
        <v>5.0000000000000001E-3</v>
      </c>
      <c r="L64" s="457">
        <v>5.0000000000000001E-3</v>
      </c>
      <c r="M64" s="456" t="s">
        <v>737</v>
      </c>
      <c r="N64" s="456" t="s">
        <v>736</v>
      </c>
      <c r="O64" s="455"/>
    </row>
    <row r="65" spans="1:15" ht="46.2" customHeight="1" x14ac:dyDescent="0.3">
      <c r="A65" s="120"/>
      <c r="B65" s="204"/>
      <c r="C65" s="454" t="s">
        <v>735</v>
      </c>
      <c r="D65" s="111"/>
      <c r="E65" s="121"/>
      <c r="F65" s="226"/>
      <c r="G65" s="453"/>
      <c r="H65" s="453"/>
      <c r="I65" s="453"/>
      <c r="J65" s="453"/>
      <c r="K65" s="453"/>
      <c r="L65" s="453"/>
      <c r="M65" s="452"/>
      <c r="N65" s="452"/>
      <c r="O65" s="119"/>
    </row>
    <row r="66" spans="1:15" ht="60.6" customHeight="1" x14ac:dyDescent="0.3">
      <c r="A66" s="431" t="s">
        <v>734</v>
      </c>
      <c r="B66" s="451" t="s">
        <v>733</v>
      </c>
      <c r="C66" s="410" t="s">
        <v>732</v>
      </c>
      <c r="D66" s="428" t="s">
        <v>704</v>
      </c>
      <c r="E66" s="450" t="s">
        <v>731</v>
      </c>
      <c r="F66" s="449" t="s">
        <v>723</v>
      </c>
      <c r="G66" s="448">
        <v>1</v>
      </c>
      <c r="H66" s="429">
        <v>1</v>
      </c>
      <c r="I66" s="429">
        <v>0.25</v>
      </c>
      <c r="J66" s="429">
        <v>0.25</v>
      </c>
      <c r="K66" s="429">
        <v>0.25</v>
      </c>
      <c r="L66" s="429">
        <v>0.25</v>
      </c>
      <c r="M66" s="447" t="s">
        <v>701</v>
      </c>
      <c r="N66" s="428" t="s">
        <v>730</v>
      </c>
      <c r="O66" s="427">
        <v>0</v>
      </c>
    </row>
    <row r="67" spans="1:15" ht="57" customHeight="1" x14ac:dyDescent="0.3">
      <c r="A67" s="176"/>
      <c r="B67" s="178"/>
      <c r="C67" s="446" t="s">
        <v>729</v>
      </c>
      <c r="D67" s="134"/>
      <c r="E67" s="157"/>
      <c r="F67" s="230"/>
      <c r="G67" s="445"/>
      <c r="H67" s="424"/>
      <c r="I67" s="424"/>
      <c r="J67" s="424"/>
      <c r="K67" s="424"/>
      <c r="L67" s="424"/>
      <c r="M67" s="444"/>
      <c r="N67" s="160"/>
      <c r="O67" s="423"/>
    </row>
    <row r="68" spans="1:15" ht="51.6" customHeight="1" x14ac:dyDescent="0.3">
      <c r="A68" s="195"/>
      <c r="B68" s="197"/>
      <c r="C68" s="415" t="s">
        <v>728</v>
      </c>
      <c r="D68" s="134"/>
      <c r="E68" s="145"/>
      <c r="F68" s="238"/>
      <c r="G68" s="443"/>
      <c r="H68" s="413"/>
      <c r="I68" s="413"/>
      <c r="J68" s="413"/>
      <c r="K68" s="413"/>
      <c r="L68" s="413"/>
      <c r="M68" s="442"/>
      <c r="N68" s="142"/>
      <c r="O68" s="412"/>
    </row>
    <row r="69" spans="1:15" ht="84" customHeight="1" x14ac:dyDescent="0.3">
      <c r="A69" s="436" t="s">
        <v>727</v>
      </c>
      <c r="B69" s="441" t="s">
        <v>726</v>
      </c>
      <c r="C69" s="440" t="s">
        <v>725</v>
      </c>
      <c r="D69" s="436" t="s">
        <v>704</v>
      </c>
      <c r="E69" s="437" t="s">
        <v>724</v>
      </c>
      <c r="F69" s="437" t="s">
        <v>723</v>
      </c>
      <c r="G69" s="439">
        <v>1</v>
      </c>
      <c r="H69" s="438">
        <v>1</v>
      </c>
      <c r="I69" s="438">
        <v>0.75</v>
      </c>
      <c r="J69" s="438">
        <v>0.25</v>
      </c>
      <c r="K69" s="438">
        <v>0</v>
      </c>
      <c r="L69" s="438">
        <v>0</v>
      </c>
      <c r="M69" s="437" t="s">
        <v>701</v>
      </c>
      <c r="N69" s="436" t="s">
        <v>722</v>
      </c>
      <c r="O69" s="435">
        <v>0</v>
      </c>
    </row>
    <row r="70" spans="1:15" ht="84" customHeight="1" x14ac:dyDescent="0.3">
      <c r="A70" s="104"/>
      <c r="B70" s="202"/>
      <c r="C70" s="434" t="s">
        <v>721</v>
      </c>
      <c r="D70" s="111"/>
      <c r="E70" s="108"/>
      <c r="F70" s="108"/>
      <c r="G70" s="372"/>
      <c r="H70" s="433"/>
      <c r="I70" s="433"/>
      <c r="J70" s="433"/>
      <c r="K70" s="433"/>
      <c r="L70" s="433"/>
      <c r="M70" s="108"/>
      <c r="N70" s="104"/>
      <c r="O70" s="103"/>
    </row>
    <row r="71" spans="1:15" ht="45" customHeight="1" x14ac:dyDescent="0.3">
      <c r="A71" s="428" t="s">
        <v>720</v>
      </c>
      <c r="B71" s="432" t="s">
        <v>719</v>
      </c>
      <c r="C71" s="410" t="s">
        <v>711</v>
      </c>
      <c r="D71" s="428" t="s">
        <v>704</v>
      </c>
      <c r="E71" s="428" t="s">
        <v>718</v>
      </c>
      <c r="F71" s="431" t="s">
        <v>702</v>
      </c>
      <c r="G71" s="430">
        <v>1</v>
      </c>
      <c r="H71" s="429">
        <v>1</v>
      </c>
      <c r="I71" s="429">
        <v>0</v>
      </c>
      <c r="J71" s="429">
        <v>1</v>
      </c>
      <c r="K71" s="429">
        <v>0</v>
      </c>
      <c r="L71" s="429">
        <v>0</v>
      </c>
      <c r="M71" s="428" t="s">
        <v>701</v>
      </c>
      <c r="N71" s="428" t="s">
        <v>717</v>
      </c>
      <c r="O71" s="427">
        <v>0</v>
      </c>
    </row>
    <row r="72" spans="1:15" ht="45" customHeight="1" x14ac:dyDescent="0.3">
      <c r="A72" s="160"/>
      <c r="B72" s="426"/>
      <c r="C72" s="286" t="s">
        <v>716</v>
      </c>
      <c r="D72" s="134"/>
      <c r="E72" s="160"/>
      <c r="F72" s="176"/>
      <c r="G72" s="425"/>
      <c r="H72" s="424"/>
      <c r="I72" s="424"/>
      <c r="J72" s="424"/>
      <c r="K72" s="424"/>
      <c r="L72" s="424"/>
      <c r="M72" s="160"/>
      <c r="N72" s="160"/>
      <c r="O72" s="423"/>
    </row>
    <row r="73" spans="1:15" ht="45" customHeight="1" x14ac:dyDescent="0.3">
      <c r="A73" s="62"/>
      <c r="B73" s="422"/>
      <c r="C73" s="421" t="s">
        <v>715</v>
      </c>
      <c r="D73" s="134"/>
      <c r="E73" s="62"/>
      <c r="F73" s="420"/>
      <c r="G73" s="419"/>
      <c r="H73" s="418"/>
      <c r="I73" s="418"/>
      <c r="J73" s="418"/>
      <c r="K73" s="418"/>
      <c r="L73" s="418"/>
      <c r="M73" s="62"/>
      <c r="N73" s="62"/>
      <c r="O73" s="417"/>
    </row>
    <row r="74" spans="1:15" ht="45" customHeight="1" x14ac:dyDescent="0.3">
      <c r="A74" s="62"/>
      <c r="B74" s="422"/>
      <c r="C74" s="421" t="s">
        <v>714</v>
      </c>
      <c r="D74" s="134"/>
      <c r="E74" s="62"/>
      <c r="F74" s="420"/>
      <c r="G74" s="419"/>
      <c r="H74" s="418"/>
      <c r="I74" s="418"/>
      <c r="J74" s="418"/>
      <c r="K74" s="418"/>
      <c r="L74" s="418"/>
      <c r="M74" s="62"/>
      <c r="N74" s="62"/>
      <c r="O74" s="417"/>
    </row>
    <row r="75" spans="1:15" ht="45" customHeight="1" x14ac:dyDescent="0.3">
      <c r="A75" s="142"/>
      <c r="B75" s="416"/>
      <c r="C75" s="415" t="s">
        <v>713</v>
      </c>
      <c r="D75" s="134"/>
      <c r="E75" s="142"/>
      <c r="F75" s="195"/>
      <c r="G75" s="414"/>
      <c r="H75" s="413"/>
      <c r="I75" s="413"/>
      <c r="J75" s="413"/>
      <c r="K75" s="413"/>
      <c r="L75" s="413"/>
      <c r="M75" s="142"/>
      <c r="N75" s="142"/>
      <c r="O75" s="412"/>
    </row>
    <row r="76" spans="1:15" ht="153.6" customHeight="1" x14ac:dyDescent="0.3">
      <c r="A76" s="399" t="s">
        <v>712</v>
      </c>
      <c r="B76" s="404" t="s">
        <v>969</v>
      </c>
      <c r="C76" s="403" t="s">
        <v>711</v>
      </c>
      <c r="D76" s="399" t="s">
        <v>704</v>
      </c>
      <c r="E76" s="399" t="s">
        <v>710</v>
      </c>
      <c r="F76" s="402" t="s">
        <v>702</v>
      </c>
      <c r="G76" s="401">
        <v>1</v>
      </c>
      <c r="H76" s="400">
        <v>1</v>
      </c>
      <c r="I76" s="400">
        <v>0.4</v>
      </c>
      <c r="J76" s="400">
        <v>0.6</v>
      </c>
      <c r="K76" s="400">
        <v>0</v>
      </c>
      <c r="L76" s="400">
        <v>0</v>
      </c>
      <c r="M76" s="399" t="s">
        <v>701</v>
      </c>
      <c r="N76" s="399" t="s">
        <v>709</v>
      </c>
      <c r="O76" s="398">
        <v>0</v>
      </c>
    </row>
    <row r="77" spans="1:15" ht="169.8" customHeight="1" x14ac:dyDescent="0.3">
      <c r="A77" s="406" t="s">
        <v>708</v>
      </c>
      <c r="B77" s="411" t="s">
        <v>968</v>
      </c>
      <c r="C77" s="410" t="s">
        <v>705</v>
      </c>
      <c r="D77" s="406" t="s">
        <v>704</v>
      </c>
      <c r="E77" s="406" t="s">
        <v>703</v>
      </c>
      <c r="F77" s="409" t="s">
        <v>702</v>
      </c>
      <c r="G77" s="408">
        <v>1</v>
      </c>
      <c r="H77" s="407">
        <v>1</v>
      </c>
      <c r="I77" s="407">
        <v>0</v>
      </c>
      <c r="J77" s="407">
        <v>0</v>
      </c>
      <c r="K77" s="407">
        <v>0.5</v>
      </c>
      <c r="L77" s="407">
        <v>0.5</v>
      </c>
      <c r="M77" s="406" t="s">
        <v>701</v>
      </c>
      <c r="N77" s="406" t="s">
        <v>700</v>
      </c>
      <c r="O77" s="405">
        <v>0</v>
      </c>
    </row>
    <row r="78" spans="1:15" ht="178.8" customHeight="1" x14ac:dyDescent="0.3">
      <c r="A78" s="399" t="s">
        <v>707</v>
      </c>
      <c r="B78" s="404" t="s">
        <v>706</v>
      </c>
      <c r="C78" s="403" t="s">
        <v>705</v>
      </c>
      <c r="D78" s="399" t="s">
        <v>704</v>
      </c>
      <c r="E78" s="399" t="s">
        <v>703</v>
      </c>
      <c r="F78" s="402" t="s">
        <v>702</v>
      </c>
      <c r="G78" s="401">
        <v>1</v>
      </c>
      <c r="H78" s="400">
        <v>1</v>
      </c>
      <c r="I78" s="400">
        <v>0</v>
      </c>
      <c r="J78" s="400">
        <v>0.33300000000000002</v>
      </c>
      <c r="K78" s="400">
        <v>0.33300000000000002</v>
      </c>
      <c r="L78" s="400">
        <v>0.33300000000000002</v>
      </c>
      <c r="M78" s="399" t="s">
        <v>701</v>
      </c>
      <c r="N78" s="399" t="s">
        <v>700</v>
      </c>
      <c r="O78" s="398">
        <v>0</v>
      </c>
    </row>
    <row r="80" spans="1:15" ht="42" x14ac:dyDescent="0.3">
      <c r="A80" s="349" t="s">
        <v>196</v>
      </c>
      <c r="B80" s="4" t="s">
        <v>202</v>
      </c>
    </row>
  </sheetData>
  <sheetProtection algorithmName="SHA-512" hashValue="nOtKTHIYjZZmuaHgBtauaRkGZeHG/ulijHuNaXnAcNZMHtcCXS20VnBhhpSRl5iBukn4rFmN08ifmTs9XG1bxw==" saltValue="Mzg5mZkYZyeQxF9fkYo4qg==" spinCount="100000" sheet="1" objects="1" scenarios="1"/>
  <mergeCells count="277">
    <mergeCell ref="L52:L53"/>
    <mergeCell ref="K52:K53"/>
    <mergeCell ref="J52:J53"/>
    <mergeCell ref="I52:I53"/>
    <mergeCell ref="H52:H53"/>
    <mergeCell ref="G52:G53"/>
    <mergeCell ref="I47:I49"/>
    <mergeCell ref="H47:H49"/>
    <mergeCell ref="G47:G49"/>
    <mergeCell ref="O50:O51"/>
    <mergeCell ref="N50:N51"/>
    <mergeCell ref="M50:M51"/>
    <mergeCell ref="L50:L51"/>
    <mergeCell ref="K50:K51"/>
    <mergeCell ref="J50:J51"/>
    <mergeCell ref="I50:I51"/>
    <mergeCell ref="J71:J75"/>
    <mergeCell ref="O47:O49"/>
    <mergeCell ref="N47:N49"/>
    <mergeCell ref="M47:M49"/>
    <mergeCell ref="L47:L49"/>
    <mergeCell ref="K47:K49"/>
    <mergeCell ref="J47:J49"/>
    <mergeCell ref="O52:O53"/>
    <mergeCell ref="N52:N53"/>
    <mergeCell ref="M52:M53"/>
    <mergeCell ref="L69:L70"/>
    <mergeCell ref="M69:M70"/>
    <mergeCell ref="N69:N70"/>
    <mergeCell ref="B71:B75"/>
    <mergeCell ref="D71:D75"/>
    <mergeCell ref="E71:E75"/>
    <mergeCell ref="F71:F75"/>
    <mergeCell ref="G71:G75"/>
    <mergeCell ref="H71:H75"/>
    <mergeCell ref="I71:I75"/>
    <mergeCell ref="B69:B70"/>
    <mergeCell ref="A69:A70"/>
    <mergeCell ref="A71:A75"/>
    <mergeCell ref="D69:D70"/>
    <mergeCell ref="E69:E70"/>
    <mergeCell ref="F69:F70"/>
    <mergeCell ref="N64:N65"/>
    <mergeCell ref="L60:L61"/>
    <mergeCell ref="M60:M61"/>
    <mergeCell ref="M71:M75"/>
    <mergeCell ref="N71:N75"/>
    <mergeCell ref="G69:G70"/>
    <mergeCell ref="H69:H70"/>
    <mergeCell ref="I69:I70"/>
    <mergeCell ref="J69:J70"/>
    <mergeCell ref="K69:K70"/>
    <mergeCell ref="O64:O65"/>
    <mergeCell ref="O66:O68"/>
    <mergeCell ref="O69:O70"/>
    <mergeCell ref="O71:O75"/>
    <mergeCell ref="O54:O55"/>
    <mergeCell ref="O57:O59"/>
    <mergeCell ref="O60:O61"/>
    <mergeCell ref="K71:K75"/>
    <mergeCell ref="L71:L75"/>
    <mergeCell ref="O14:O15"/>
    <mergeCell ref="O16:O17"/>
    <mergeCell ref="O18:O20"/>
    <mergeCell ref="O24:O26"/>
    <mergeCell ref="O27:O29"/>
    <mergeCell ref="O32:O33"/>
    <mergeCell ref="O34:O35"/>
    <mergeCell ref="O62:O63"/>
    <mergeCell ref="D52:D53"/>
    <mergeCell ref="B52:B53"/>
    <mergeCell ref="E52:E53"/>
    <mergeCell ref="E24:E26"/>
    <mergeCell ref="F24:F26"/>
    <mergeCell ref="G24:G26"/>
    <mergeCell ref="F47:F49"/>
    <mergeCell ref="G50:G51"/>
    <mergeCell ref="D47:D49"/>
    <mergeCell ref="B47:B49"/>
    <mergeCell ref="B50:B51"/>
    <mergeCell ref="D50:D51"/>
    <mergeCell ref="E50:E51"/>
    <mergeCell ref="F50:F51"/>
    <mergeCell ref="G62:G63"/>
    <mergeCell ref="H62:H63"/>
    <mergeCell ref="E34:E35"/>
    <mergeCell ref="F34:F35"/>
    <mergeCell ref="G34:G35"/>
    <mergeCell ref="E47:E49"/>
    <mergeCell ref="F52:F53"/>
    <mergeCell ref="H50:H51"/>
    <mergeCell ref="A64:A65"/>
    <mergeCell ref="A24:A26"/>
    <mergeCell ref="A27:A29"/>
    <mergeCell ref="A32:A33"/>
    <mergeCell ref="A34:A35"/>
    <mergeCell ref="A47:A49"/>
    <mergeCell ref="A50:A51"/>
    <mergeCell ref="A52:A53"/>
    <mergeCell ref="H60:H61"/>
    <mergeCell ref="N60:N61"/>
    <mergeCell ref="A54:A55"/>
    <mergeCell ref="A57:A59"/>
    <mergeCell ref="A60:A61"/>
    <mergeCell ref="A62:A63"/>
    <mergeCell ref="B62:B63"/>
    <mergeCell ref="D62:D63"/>
    <mergeCell ref="E62:E63"/>
    <mergeCell ref="F62:F63"/>
    <mergeCell ref="H34:H35"/>
    <mergeCell ref="I34:I35"/>
    <mergeCell ref="J34:J35"/>
    <mergeCell ref="K34:K35"/>
    <mergeCell ref="L34:L35"/>
    <mergeCell ref="B34:B35"/>
    <mergeCell ref="D34:D35"/>
    <mergeCell ref="N62:N63"/>
    <mergeCell ref="A14:A15"/>
    <mergeCell ref="A16:A17"/>
    <mergeCell ref="A18:A20"/>
    <mergeCell ref="J60:J61"/>
    <mergeCell ref="K60:K61"/>
    <mergeCell ref="N34:N35"/>
    <mergeCell ref="B54:B55"/>
    <mergeCell ref="D54:D55"/>
    <mergeCell ref="E54:E55"/>
    <mergeCell ref="L66:L68"/>
    <mergeCell ref="M66:M68"/>
    <mergeCell ref="M64:M65"/>
    <mergeCell ref="I62:I63"/>
    <mergeCell ref="J62:J63"/>
    <mergeCell ref="K62:K63"/>
    <mergeCell ref="L62:L63"/>
    <mergeCell ref="M62:M63"/>
    <mergeCell ref="H66:H68"/>
    <mergeCell ref="I66:I68"/>
    <mergeCell ref="J66:J68"/>
    <mergeCell ref="K66:K68"/>
    <mergeCell ref="D64:D65"/>
    <mergeCell ref="E64:E65"/>
    <mergeCell ref="F64:F65"/>
    <mergeCell ref="G64:G65"/>
    <mergeCell ref="B64:B65"/>
    <mergeCell ref="B66:B68"/>
    <mergeCell ref="D66:D68"/>
    <mergeCell ref="E66:E68"/>
    <mergeCell ref="F66:F68"/>
    <mergeCell ref="G66:G68"/>
    <mergeCell ref="K57:K59"/>
    <mergeCell ref="B32:B33"/>
    <mergeCell ref="D32:D33"/>
    <mergeCell ref="A66:A68"/>
    <mergeCell ref="N66:N68"/>
    <mergeCell ref="H64:H65"/>
    <mergeCell ref="I64:I65"/>
    <mergeCell ref="J64:J65"/>
    <mergeCell ref="K64:K65"/>
    <mergeCell ref="L64:L65"/>
    <mergeCell ref="E57:E59"/>
    <mergeCell ref="F57:F59"/>
    <mergeCell ref="G57:G59"/>
    <mergeCell ref="I60:I61"/>
    <mergeCell ref="M34:M35"/>
    <mergeCell ref="L57:L59"/>
    <mergeCell ref="M57:M59"/>
    <mergeCell ref="H57:H59"/>
    <mergeCell ref="I57:I59"/>
    <mergeCell ref="J57:J59"/>
    <mergeCell ref="M32:M33"/>
    <mergeCell ref="N32:N33"/>
    <mergeCell ref="B60:B61"/>
    <mergeCell ref="D60:D61"/>
    <mergeCell ref="E60:E61"/>
    <mergeCell ref="F60:F61"/>
    <mergeCell ref="G60:G61"/>
    <mergeCell ref="B57:B59"/>
    <mergeCell ref="C57:C59"/>
    <mergeCell ref="D57:D59"/>
    <mergeCell ref="K32:K33"/>
    <mergeCell ref="E16:E17"/>
    <mergeCell ref="F16:F17"/>
    <mergeCell ref="G16:G17"/>
    <mergeCell ref="K21:K23"/>
    <mergeCell ref="L32:L33"/>
    <mergeCell ref="E32:E33"/>
    <mergeCell ref="F32:F33"/>
    <mergeCell ref="G32:G33"/>
    <mergeCell ref="H32:H33"/>
    <mergeCell ref="I32:I33"/>
    <mergeCell ref="J32:J33"/>
    <mergeCell ref="H24:H26"/>
    <mergeCell ref="I24:I26"/>
    <mergeCell ref="J24:J26"/>
    <mergeCell ref="K24:K26"/>
    <mergeCell ref="L24:L26"/>
    <mergeCell ref="B24:B26"/>
    <mergeCell ref="D24:D26"/>
    <mergeCell ref="I27:I29"/>
    <mergeCell ref="J27:J29"/>
    <mergeCell ref="K27:K29"/>
    <mergeCell ref="L27:L29"/>
    <mergeCell ref="M27:M29"/>
    <mergeCell ref="N27:N29"/>
    <mergeCell ref="B16:B17"/>
    <mergeCell ref="D16:D17"/>
    <mergeCell ref="M24:M26"/>
    <mergeCell ref="N24:N26"/>
    <mergeCell ref="B27:B29"/>
    <mergeCell ref="D27:D29"/>
    <mergeCell ref="E27:E29"/>
    <mergeCell ref="F27:F29"/>
    <mergeCell ref="G27:G29"/>
    <mergeCell ref="H27:H29"/>
    <mergeCell ref="N18:N20"/>
    <mergeCell ref="H16:H17"/>
    <mergeCell ref="I16:I17"/>
    <mergeCell ref="J16:J17"/>
    <mergeCell ref="K16:K17"/>
    <mergeCell ref="L16:L17"/>
    <mergeCell ref="H18:H20"/>
    <mergeCell ref="I18:I20"/>
    <mergeCell ref="J18:J20"/>
    <mergeCell ref="K18:K20"/>
    <mergeCell ref="L18:L20"/>
    <mergeCell ref="M18:M20"/>
    <mergeCell ref="L14:L15"/>
    <mergeCell ref="M14:M15"/>
    <mergeCell ref="N14:N15"/>
    <mergeCell ref="M16:M17"/>
    <mergeCell ref="N16:N17"/>
    <mergeCell ref="B18:B20"/>
    <mergeCell ref="D18:D20"/>
    <mergeCell ref="E18:E20"/>
    <mergeCell ref="F18:F20"/>
    <mergeCell ref="G18:G20"/>
    <mergeCell ref="O12:O13"/>
    <mergeCell ref="B14:B15"/>
    <mergeCell ref="D14:D15"/>
    <mergeCell ref="E14:E15"/>
    <mergeCell ref="F14:F15"/>
    <mergeCell ref="G14:G15"/>
    <mergeCell ref="H14:H15"/>
    <mergeCell ref="I14:I15"/>
    <mergeCell ref="J14:J15"/>
    <mergeCell ref="K14:K15"/>
    <mergeCell ref="J12:J13"/>
    <mergeCell ref="K12:K13"/>
    <mergeCell ref="L12:L13"/>
    <mergeCell ref="M12:M13"/>
    <mergeCell ref="N12:N13"/>
    <mergeCell ref="A12:A13"/>
    <mergeCell ref="D12:D13"/>
    <mergeCell ref="E12:E13"/>
    <mergeCell ref="F12:F13"/>
    <mergeCell ref="G12:G13"/>
    <mergeCell ref="H12:H13"/>
    <mergeCell ref="I12:I13"/>
    <mergeCell ref="H21:H23"/>
    <mergeCell ref="I21:I23"/>
    <mergeCell ref="J21:J23"/>
    <mergeCell ref="A5:N5"/>
    <mergeCell ref="A2:A3"/>
    <mergeCell ref="B2:O2"/>
    <mergeCell ref="B3:O3"/>
    <mergeCell ref="A6:L6"/>
    <mergeCell ref="M6:N6"/>
    <mergeCell ref="B12:B13"/>
    <mergeCell ref="L21:L23"/>
    <mergeCell ref="M21:M23"/>
    <mergeCell ref="N21:N23"/>
    <mergeCell ref="O21:O23"/>
    <mergeCell ref="A21:A23"/>
    <mergeCell ref="B21:B23"/>
    <mergeCell ref="D21:D23"/>
    <mergeCell ref="E21:E23"/>
    <mergeCell ref="F21:F23"/>
    <mergeCell ref="G21:G23"/>
  </mergeCells>
  <pageMargins left="0.7" right="0.7" top="0.75" bottom="0.75" header="0.3" footer="0.3"/>
  <pageSetup scale="17" fitToHeight="0" orientation="landscape" r:id="rId1"/>
  <rowBreaks count="4" manualBreakCount="4">
    <brk id="15" max="13" man="1"/>
    <brk id="27" max="16383" man="1"/>
    <brk id="32" max="16383" man="1"/>
    <brk id="37" max="16383"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016A8-7FFC-4BC8-BCFE-42F91FE46E5B}">
  <sheetPr>
    <pageSetUpPr fitToPage="1"/>
  </sheetPr>
  <dimension ref="G64"/>
  <sheetViews>
    <sheetView showGridLines="0" view="pageBreakPreview" zoomScale="60" zoomScaleNormal="55" workbookViewId="0">
      <selection activeCell="K64" sqref="K64"/>
    </sheetView>
  </sheetViews>
  <sheetFormatPr baseColWidth="10" defaultColWidth="11.5546875" defaultRowHeight="14.4" x14ac:dyDescent="0.3"/>
  <sheetData>
    <row r="64" spans="7:7" x14ac:dyDescent="0.3">
      <c r="G64" t="s">
        <v>2042</v>
      </c>
    </row>
  </sheetData>
  <sheetProtection algorithmName="SHA-512" hashValue="w36LiXpWPvJMz3+wKqoW5VHhy3hmzDygEF6yf8x0TO8gnbeZnm6f7j4Fcz23wC6xPVMIjR5L8n0J8nKRq5lKdA==" saltValue="KaZ/9aPOy5tKjF6MnQE3pA==" spinCount="100000" sheet="1"/>
  <pageMargins left="0.7" right="0.7" top="0.75" bottom="0.75" header="0.3" footer="0.3"/>
  <pageSetup scale="59" orientation="landscape"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E93F2-3B2F-46D5-AEC5-F8B8C613CED0}">
  <sheetPr>
    <pageSetUpPr fitToPage="1"/>
  </sheetPr>
  <dimension ref="A1:O63"/>
  <sheetViews>
    <sheetView showGridLines="0" zoomScale="40" zoomScaleNormal="40" zoomScaleSheetLayoutView="42" workbookViewId="0">
      <selection activeCell="A4" sqref="A4"/>
    </sheetView>
  </sheetViews>
  <sheetFormatPr baseColWidth="10" defaultColWidth="11.5546875" defaultRowHeight="14.4" x14ac:dyDescent="0.3"/>
  <cols>
    <col min="1" max="1" width="46.33203125" style="101" bestFit="1" customWidth="1"/>
    <col min="2" max="2" width="117.5546875" style="1" customWidth="1"/>
    <col min="3" max="3" width="108.109375" style="1" customWidth="1"/>
    <col min="4" max="4" width="39.88671875" style="3" customWidth="1"/>
    <col min="5" max="5" width="68" style="1" customWidth="1"/>
    <col min="6" max="6" width="107.109375" style="1" customWidth="1"/>
    <col min="7" max="7" width="27.88671875" style="1" bestFit="1" customWidth="1"/>
    <col min="8" max="8" width="28.5546875" style="1" bestFit="1" customWidth="1"/>
    <col min="9" max="12" width="27.88671875" style="2" bestFit="1" customWidth="1"/>
    <col min="13" max="13" width="48" style="1" customWidth="1"/>
    <col min="14" max="14" width="58.109375" style="1" customWidth="1"/>
    <col min="15" max="15" width="26.6640625" style="1" customWidth="1"/>
  </cols>
  <sheetData>
    <row r="1" spans="1:15" ht="15" thickBot="1" x14ac:dyDescent="0.35"/>
    <row r="2" spans="1:15" ht="24" thickBot="1" x14ac:dyDescent="0.35">
      <c r="A2" s="69"/>
      <c r="B2" s="71" t="s">
        <v>0</v>
      </c>
      <c r="C2" s="72"/>
      <c r="D2" s="72"/>
      <c r="E2" s="72"/>
      <c r="F2" s="72"/>
      <c r="G2" s="72"/>
      <c r="H2" s="72"/>
      <c r="I2" s="73"/>
      <c r="J2" s="73"/>
      <c r="K2" s="73"/>
      <c r="L2" s="73"/>
      <c r="M2" s="72"/>
      <c r="N2" s="72"/>
      <c r="O2" s="74"/>
    </row>
    <row r="3" spans="1:15" ht="24" thickBot="1" x14ac:dyDescent="0.35">
      <c r="A3" s="70"/>
      <c r="B3" s="75" t="s">
        <v>1086</v>
      </c>
      <c r="C3" s="76"/>
      <c r="D3" s="76"/>
      <c r="E3" s="76"/>
      <c r="F3" s="76"/>
      <c r="G3" s="76"/>
      <c r="H3" s="76"/>
      <c r="I3" s="77"/>
      <c r="J3" s="77"/>
      <c r="K3" s="77"/>
      <c r="L3" s="77"/>
      <c r="M3" s="76"/>
      <c r="N3" s="76"/>
      <c r="O3" s="78"/>
    </row>
    <row r="4" spans="1:15" ht="15" thickBot="1" x14ac:dyDescent="0.35"/>
    <row r="5" spans="1:15" ht="21" thickBot="1" x14ac:dyDescent="0.35">
      <c r="A5" s="88" t="s">
        <v>1080</v>
      </c>
      <c r="B5" s="89"/>
      <c r="C5" s="89"/>
      <c r="D5" s="89"/>
      <c r="E5" s="89"/>
      <c r="F5" s="89"/>
      <c r="G5" s="89"/>
      <c r="H5" s="89"/>
      <c r="I5" s="89"/>
      <c r="J5" s="89"/>
      <c r="K5" s="89"/>
      <c r="L5" s="89"/>
      <c r="M5" s="90"/>
      <c r="N5" s="91"/>
      <c r="O5" s="16"/>
    </row>
    <row r="6" spans="1:15" ht="40.799999999999997" x14ac:dyDescent="0.3">
      <c r="A6" s="79" t="s">
        <v>1</v>
      </c>
      <c r="B6" s="80"/>
      <c r="C6" s="80"/>
      <c r="D6" s="80"/>
      <c r="E6" s="80"/>
      <c r="F6" s="80"/>
      <c r="G6" s="80"/>
      <c r="H6" s="80"/>
      <c r="I6" s="81"/>
      <c r="J6" s="81"/>
      <c r="K6" s="81"/>
      <c r="L6" s="82"/>
      <c r="M6" s="79" t="s">
        <v>2</v>
      </c>
      <c r="N6" s="83"/>
      <c r="O6" s="15" t="s">
        <v>3</v>
      </c>
    </row>
    <row r="7" spans="1:15" ht="21" x14ac:dyDescent="0.3">
      <c r="A7" s="14" t="s">
        <v>4</v>
      </c>
      <c r="B7" s="13" t="s">
        <v>5</v>
      </c>
      <c r="C7" s="13" t="s">
        <v>6</v>
      </c>
      <c r="D7" s="13" t="s">
        <v>7</v>
      </c>
      <c r="E7" s="13" t="s">
        <v>8</v>
      </c>
      <c r="F7" s="13" t="s">
        <v>9</v>
      </c>
      <c r="G7" s="12" t="s">
        <v>10</v>
      </c>
      <c r="H7" s="11" t="s">
        <v>11</v>
      </c>
      <c r="I7" s="10" t="s">
        <v>12</v>
      </c>
      <c r="J7" s="10" t="s">
        <v>13</v>
      </c>
      <c r="K7" s="9" t="s">
        <v>14</v>
      </c>
      <c r="L7" s="8" t="s">
        <v>15</v>
      </c>
      <c r="M7" s="7" t="s">
        <v>16</v>
      </c>
      <c r="N7" s="7" t="s">
        <v>17</v>
      </c>
      <c r="O7" s="7" t="s">
        <v>18</v>
      </c>
    </row>
    <row r="8" spans="1:15" ht="52.8" customHeight="1" x14ac:dyDescent="0.3">
      <c r="A8" s="120" t="s">
        <v>1085</v>
      </c>
      <c r="B8" s="120" t="s">
        <v>1084</v>
      </c>
      <c r="C8" s="43" t="s">
        <v>1083</v>
      </c>
      <c r="D8" s="120" t="s">
        <v>975</v>
      </c>
      <c r="E8" s="120" t="s">
        <v>1082</v>
      </c>
      <c r="F8" s="120" t="s">
        <v>1081</v>
      </c>
      <c r="G8" s="154">
        <v>0.93</v>
      </c>
      <c r="H8" s="154">
        <v>1</v>
      </c>
      <c r="I8" s="154">
        <v>1</v>
      </c>
      <c r="J8" s="154">
        <v>1</v>
      </c>
      <c r="K8" s="154">
        <v>1</v>
      </c>
      <c r="L8" s="154">
        <v>1</v>
      </c>
      <c r="M8" s="121" t="s">
        <v>1080</v>
      </c>
      <c r="N8" s="121" t="s">
        <v>1079</v>
      </c>
      <c r="O8" s="132"/>
    </row>
    <row r="9" spans="1:15" ht="52.8" customHeight="1" x14ac:dyDescent="0.3">
      <c r="A9" s="111"/>
      <c r="B9" s="111"/>
      <c r="C9" s="43" t="s">
        <v>1078</v>
      </c>
      <c r="D9" s="111"/>
      <c r="E9" s="111"/>
      <c r="F9" s="111"/>
      <c r="G9" s="131"/>
      <c r="H9" s="221"/>
      <c r="I9" s="221"/>
      <c r="J9" s="221"/>
      <c r="K9" s="221"/>
      <c r="L9" s="221"/>
      <c r="M9" s="113"/>
      <c r="N9" s="113"/>
      <c r="O9" s="131"/>
    </row>
    <row r="10" spans="1:15" ht="52.8" customHeight="1" x14ac:dyDescent="0.3">
      <c r="A10" s="111"/>
      <c r="B10" s="111"/>
      <c r="C10" s="43" t="s">
        <v>1077</v>
      </c>
      <c r="D10" s="111"/>
      <c r="E10" s="111"/>
      <c r="F10" s="111"/>
      <c r="G10" s="131"/>
      <c r="H10" s="221"/>
      <c r="I10" s="221"/>
      <c r="J10" s="221"/>
      <c r="K10" s="221"/>
      <c r="L10" s="221"/>
      <c r="M10" s="113"/>
      <c r="N10" s="113"/>
      <c r="O10" s="131"/>
    </row>
    <row r="11" spans="1:15" ht="52.8" customHeight="1" x14ac:dyDescent="0.3">
      <c r="A11" s="104"/>
      <c r="B11" s="104"/>
      <c r="C11" s="43" t="s">
        <v>1076</v>
      </c>
      <c r="D11" s="104"/>
      <c r="E11" s="104"/>
      <c r="F11" s="104"/>
      <c r="G11" s="130"/>
      <c r="H11" s="151"/>
      <c r="I11" s="151"/>
      <c r="J11" s="151"/>
      <c r="K11" s="151"/>
      <c r="L11" s="151"/>
      <c r="M11" s="108"/>
      <c r="N11" s="108"/>
      <c r="O11" s="130"/>
    </row>
    <row r="12" spans="1:15" ht="52.2" customHeight="1" x14ac:dyDescent="0.3">
      <c r="A12" s="142" t="s">
        <v>1075</v>
      </c>
      <c r="B12" s="145" t="s">
        <v>1074</v>
      </c>
      <c r="C12" s="27" t="s">
        <v>1073</v>
      </c>
      <c r="D12" s="145" t="s">
        <v>975</v>
      </c>
      <c r="E12" s="145" t="s">
        <v>1072</v>
      </c>
      <c r="F12" s="145" t="s">
        <v>1071</v>
      </c>
      <c r="G12" s="474">
        <v>0.94</v>
      </c>
      <c r="H12" s="474">
        <v>1</v>
      </c>
      <c r="I12" s="474">
        <v>1</v>
      </c>
      <c r="J12" s="474">
        <v>1</v>
      </c>
      <c r="K12" s="474">
        <v>1</v>
      </c>
      <c r="L12" s="474">
        <v>1</v>
      </c>
      <c r="M12" s="145" t="s">
        <v>1059</v>
      </c>
      <c r="N12" s="145" t="s">
        <v>1058</v>
      </c>
      <c r="O12" s="192"/>
    </row>
    <row r="13" spans="1:15" ht="52.2" customHeight="1" x14ac:dyDescent="0.3">
      <c r="A13" s="134"/>
      <c r="B13" s="138"/>
      <c r="C13" s="27" t="s">
        <v>1070</v>
      </c>
      <c r="D13" s="138"/>
      <c r="E13" s="138"/>
      <c r="F13" s="138"/>
      <c r="G13" s="181"/>
      <c r="H13" s="516"/>
      <c r="I13" s="516"/>
      <c r="J13" s="516"/>
      <c r="K13" s="516"/>
      <c r="L13" s="516"/>
      <c r="M13" s="138"/>
      <c r="N13" s="138"/>
      <c r="O13" s="181"/>
    </row>
    <row r="14" spans="1:15" ht="52.2" customHeight="1" x14ac:dyDescent="0.3">
      <c r="A14" s="160"/>
      <c r="B14" s="157"/>
      <c r="C14" s="27" t="s">
        <v>1069</v>
      </c>
      <c r="D14" s="157"/>
      <c r="E14" s="157"/>
      <c r="F14" s="157"/>
      <c r="G14" s="173"/>
      <c r="H14" s="473"/>
      <c r="I14" s="473"/>
      <c r="J14" s="473"/>
      <c r="K14" s="473"/>
      <c r="L14" s="473"/>
      <c r="M14" s="157"/>
      <c r="N14" s="157"/>
      <c r="O14" s="173"/>
    </row>
    <row r="15" spans="1:15" ht="63" customHeight="1" x14ac:dyDescent="0.3">
      <c r="A15" s="120" t="s">
        <v>1068</v>
      </c>
      <c r="B15" s="121" t="s">
        <v>1067</v>
      </c>
      <c r="C15" s="47" t="s">
        <v>1062</v>
      </c>
      <c r="D15" s="121" t="s">
        <v>975</v>
      </c>
      <c r="E15" s="121" t="s">
        <v>1066</v>
      </c>
      <c r="F15" s="121" t="s">
        <v>1065</v>
      </c>
      <c r="G15" s="515">
        <v>4</v>
      </c>
      <c r="H15" s="515">
        <v>4</v>
      </c>
      <c r="I15" s="515">
        <v>4</v>
      </c>
      <c r="J15" s="515">
        <v>4</v>
      </c>
      <c r="K15" s="515">
        <v>4</v>
      </c>
      <c r="L15" s="515">
        <v>4</v>
      </c>
      <c r="M15" s="121" t="s">
        <v>1059</v>
      </c>
      <c r="N15" s="121" t="s">
        <v>1058</v>
      </c>
      <c r="O15" s="203"/>
    </row>
    <row r="16" spans="1:15" ht="75.599999999999994" customHeight="1" x14ac:dyDescent="0.3">
      <c r="A16" s="104"/>
      <c r="B16" s="108"/>
      <c r="C16" s="47" t="s">
        <v>1057</v>
      </c>
      <c r="D16" s="108"/>
      <c r="E16" s="108"/>
      <c r="F16" s="108"/>
      <c r="G16" s="514"/>
      <c r="H16" s="514"/>
      <c r="I16" s="514"/>
      <c r="J16" s="514"/>
      <c r="K16" s="514"/>
      <c r="L16" s="514"/>
      <c r="M16" s="108"/>
      <c r="N16" s="108"/>
      <c r="O16" s="199"/>
    </row>
    <row r="17" spans="1:15" ht="48" customHeight="1" x14ac:dyDescent="0.3">
      <c r="A17" s="142" t="s">
        <v>1064</v>
      </c>
      <c r="B17" s="145" t="s">
        <v>1063</v>
      </c>
      <c r="C17" s="27" t="s">
        <v>1062</v>
      </c>
      <c r="D17" s="145" t="s">
        <v>975</v>
      </c>
      <c r="E17" s="145" t="s">
        <v>1061</v>
      </c>
      <c r="F17" s="145" t="s">
        <v>1060</v>
      </c>
      <c r="G17" s="513">
        <v>14</v>
      </c>
      <c r="H17" s="513">
        <v>15</v>
      </c>
      <c r="I17" s="513">
        <v>15</v>
      </c>
      <c r="J17" s="513">
        <v>15</v>
      </c>
      <c r="K17" s="513">
        <v>15</v>
      </c>
      <c r="L17" s="513">
        <v>15</v>
      </c>
      <c r="M17" s="145" t="s">
        <v>1059</v>
      </c>
      <c r="N17" s="145" t="s">
        <v>1058</v>
      </c>
      <c r="O17" s="192"/>
    </row>
    <row r="18" spans="1:15" ht="48" customHeight="1" x14ac:dyDescent="0.3">
      <c r="A18" s="160"/>
      <c r="B18" s="157"/>
      <c r="C18" s="27" t="s">
        <v>1057</v>
      </c>
      <c r="D18" s="157"/>
      <c r="E18" s="157"/>
      <c r="F18" s="157"/>
      <c r="G18" s="512"/>
      <c r="H18" s="512"/>
      <c r="I18" s="512"/>
      <c r="J18" s="512"/>
      <c r="K18" s="512"/>
      <c r="L18" s="512"/>
      <c r="M18" s="157"/>
      <c r="N18" s="157"/>
      <c r="O18" s="173"/>
    </row>
    <row r="19" spans="1:15" ht="97.2" customHeight="1" x14ac:dyDescent="0.3">
      <c r="A19" s="384" t="s">
        <v>1056</v>
      </c>
      <c r="B19" s="43" t="s">
        <v>1055</v>
      </c>
      <c r="C19" s="47" t="s">
        <v>1054</v>
      </c>
      <c r="D19" s="43" t="s">
        <v>975</v>
      </c>
      <c r="E19" s="43" t="s">
        <v>1053</v>
      </c>
      <c r="F19" s="43" t="s">
        <v>1052</v>
      </c>
      <c r="G19" s="511">
        <v>7</v>
      </c>
      <c r="H19" s="511">
        <v>7</v>
      </c>
      <c r="I19" s="511">
        <v>7</v>
      </c>
      <c r="J19" s="511">
        <v>7</v>
      </c>
      <c r="K19" s="511">
        <v>7</v>
      </c>
      <c r="L19" s="511">
        <v>7</v>
      </c>
      <c r="M19" s="47" t="s">
        <v>1023</v>
      </c>
      <c r="N19" s="47" t="s">
        <v>1046</v>
      </c>
      <c r="O19" s="48"/>
    </row>
    <row r="20" spans="1:15" ht="99" customHeight="1" x14ac:dyDescent="0.3">
      <c r="A20" s="247" t="s">
        <v>1051</v>
      </c>
      <c r="B20" s="23" t="s">
        <v>1050</v>
      </c>
      <c r="C20" s="27" t="s">
        <v>1049</v>
      </c>
      <c r="D20" s="23" t="s">
        <v>975</v>
      </c>
      <c r="E20" s="23" t="s">
        <v>1048</v>
      </c>
      <c r="F20" s="23" t="s">
        <v>1047</v>
      </c>
      <c r="G20" s="469">
        <v>0.02</v>
      </c>
      <c r="H20" s="469">
        <v>0.05</v>
      </c>
      <c r="I20" s="510">
        <v>1.2500000000000001E-2</v>
      </c>
      <c r="J20" s="510">
        <v>1.2500000000000001E-2</v>
      </c>
      <c r="K20" s="510">
        <v>1.2500000000000001E-2</v>
      </c>
      <c r="L20" s="510">
        <v>1.2500000000000001E-2</v>
      </c>
      <c r="M20" s="27" t="s">
        <v>1023</v>
      </c>
      <c r="N20" s="27" t="s">
        <v>1046</v>
      </c>
      <c r="O20" s="26"/>
    </row>
    <row r="21" spans="1:15" ht="69.599999999999994" customHeight="1" x14ac:dyDescent="0.3">
      <c r="A21" s="120" t="s">
        <v>1045</v>
      </c>
      <c r="B21" s="120" t="s">
        <v>1044</v>
      </c>
      <c r="C21" s="121" t="s">
        <v>381</v>
      </c>
      <c r="D21" s="66" t="s">
        <v>975</v>
      </c>
      <c r="E21" s="66" t="s">
        <v>1043</v>
      </c>
      <c r="F21" s="47" t="s">
        <v>1042</v>
      </c>
      <c r="G21" s="242">
        <v>1</v>
      </c>
      <c r="H21" s="242">
        <v>1</v>
      </c>
      <c r="I21" s="106">
        <v>0.25</v>
      </c>
      <c r="J21" s="106">
        <v>0.25</v>
      </c>
      <c r="K21" s="106">
        <v>0.25</v>
      </c>
      <c r="L21" s="106">
        <v>0.25</v>
      </c>
      <c r="M21" s="92" t="s">
        <v>1023</v>
      </c>
      <c r="N21" s="121" t="s">
        <v>1032</v>
      </c>
      <c r="O21" s="241" t="s">
        <v>970</v>
      </c>
    </row>
    <row r="22" spans="1:15" ht="69.599999999999994" customHeight="1" x14ac:dyDescent="0.3">
      <c r="A22" s="111"/>
      <c r="B22" s="111"/>
      <c r="C22" s="108"/>
      <c r="D22" s="66"/>
      <c r="E22" s="66"/>
      <c r="F22" s="47" t="s">
        <v>1041</v>
      </c>
      <c r="G22" s="242">
        <v>0.5</v>
      </c>
      <c r="H22" s="242">
        <v>0.7</v>
      </c>
      <c r="I22" s="509">
        <v>0.17499999999999999</v>
      </c>
      <c r="J22" s="509">
        <v>0.17499999999999999</v>
      </c>
      <c r="K22" s="509">
        <v>0.17499999999999999</v>
      </c>
      <c r="L22" s="509">
        <v>0.17499999999999999</v>
      </c>
      <c r="M22" s="92"/>
      <c r="N22" s="113"/>
      <c r="O22" s="241"/>
    </row>
    <row r="23" spans="1:15" ht="69.599999999999994" customHeight="1" x14ac:dyDescent="0.3">
      <c r="A23" s="111"/>
      <c r="B23" s="111"/>
      <c r="C23" s="121" t="s">
        <v>1040</v>
      </c>
      <c r="D23" s="66"/>
      <c r="E23" s="66"/>
      <c r="F23" s="47" t="s">
        <v>1039</v>
      </c>
      <c r="G23" s="242">
        <v>1</v>
      </c>
      <c r="H23" s="242">
        <v>0.85</v>
      </c>
      <c r="I23" s="34">
        <v>0.21249999999999999</v>
      </c>
      <c r="J23" s="34">
        <v>0.21249999999999999</v>
      </c>
      <c r="K23" s="34">
        <v>0.21249999999999999</v>
      </c>
      <c r="L23" s="34">
        <v>0.21249999999999999</v>
      </c>
      <c r="M23" s="92"/>
      <c r="N23" s="113"/>
      <c r="O23" s="241"/>
    </row>
    <row r="24" spans="1:15" ht="69.599999999999994" customHeight="1" x14ac:dyDescent="0.3">
      <c r="A24" s="104"/>
      <c r="B24" s="104"/>
      <c r="C24" s="108"/>
      <c r="D24" s="66"/>
      <c r="E24" s="66"/>
      <c r="F24" s="43" t="s">
        <v>1038</v>
      </c>
      <c r="G24" s="106">
        <v>0.74</v>
      </c>
      <c r="H24" s="106">
        <v>0.9</v>
      </c>
      <c r="I24" s="509">
        <v>0.22500000000000001</v>
      </c>
      <c r="J24" s="509">
        <v>0.22500000000000001</v>
      </c>
      <c r="K24" s="509">
        <v>0.22500000000000001</v>
      </c>
      <c r="L24" s="509">
        <v>0.22500000000000001</v>
      </c>
      <c r="M24" s="92"/>
      <c r="N24" s="108"/>
      <c r="O24" s="241"/>
    </row>
    <row r="25" spans="1:15" ht="82.2" customHeight="1" x14ac:dyDescent="0.3">
      <c r="A25" s="142" t="s">
        <v>1037</v>
      </c>
      <c r="B25" s="62" t="s">
        <v>1036</v>
      </c>
      <c r="C25" s="23" t="s">
        <v>1035</v>
      </c>
      <c r="D25" s="62" t="s">
        <v>975</v>
      </c>
      <c r="E25" s="23" t="s">
        <v>1034</v>
      </c>
      <c r="F25" s="23" t="s">
        <v>1033</v>
      </c>
      <c r="G25" s="469">
        <v>1</v>
      </c>
      <c r="H25" s="469">
        <v>1</v>
      </c>
      <c r="I25" s="469">
        <v>0.25</v>
      </c>
      <c r="J25" s="469">
        <v>0.25</v>
      </c>
      <c r="K25" s="469">
        <v>0.25</v>
      </c>
      <c r="L25" s="469">
        <v>0.25</v>
      </c>
      <c r="M25" s="93" t="s">
        <v>1023</v>
      </c>
      <c r="N25" s="145" t="s">
        <v>1032</v>
      </c>
      <c r="O25" s="275" t="s">
        <v>970</v>
      </c>
    </row>
    <row r="26" spans="1:15" ht="82.2" customHeight="1" x14ac:dyDescent="0.3">
      <c r="A26" s="160"/>
      <c r="B26" s="62"/>
      <c r="C26" s="23" t="s">
        <v>1031</v>
      </c>
      <c r="D26" s="62"/>
      <c r="E26" s="23" t="s">
        <v>1030</v>
      </c>
      <c r="F26" s="23" t="s">
        <v>1029</v>
      </c>
      <c r="G26" s="469">
        <v>1</v>
      </c>
      <c r="H26" s="469">
        <v>1</v>
      </c>
      <c r="I26" s="469">
        <v>0.25</v>
      </c>
      <c r="J26" s="469">
        <v>0.25</v>
      </c>
      <c r="K26" s="469">
        <v>0.25</v>
      </c>
      <c r="L26" s="469">
        <v>0.25</v>
      </c>
      <c r="M26" s="93"/>
      <c r="N26" s="157"/>
      <c r="O26" s="275"/>
    </row>
    <row r="27" spans="1:15" ht="127.2" customHeight="1" x14ac:dyDescent="0.3">
      <c r="A27" s="384" t="s">
        <v>1028</v>
      </c>
      <c r="B27" s="43" t="s">
        <v>1027</v>
      </c>
      <c r="C27" s="43" t="s">
        <v>1026</v>
      </c>
      <c r="D27" s="43" t="s">
        <v>975</v>
      </c>
      <c r="E27" s="43" t="s">
        <v>1025</v>
      </c>
      <c r="F27" s="43" t="s">
        <v>1024</v>
      </c>
      <c r="G27" s="106">
        <v>0.18</v>
      </c>
      <c r="H27" s="106">
        <v>0.5</v>
      </c>
      <c r="I27" s="508">
        <v>0.125</v>
      </c>
      <c r="J27" s="508">
        <v>0.125</v>
      </c>
      <c r="K27" s="508">
        <v>0.125</v>
      </c>
      <c r="L27" s="508">
        <v>0.125</v>
      </c>
      <c r="M27" s="47" t="s">
        <v>1023</v>
      </c>
      <c r="N27" s="47" t="s">
        <v>1022</v>
      </c>
      <c r="O27" s="48" t="s">
        <v>970</v>
      </c>
    </row>
    <row r="28" spans="1:15" ht="109.8" customHeight="1" x14ac:dyDescent="0.3">
      <c r="A28" s="247" t="s">
        <v>1021</v>
      </c>
      <c r="B28" s="206" t="s">
        <v>1020</v>
      </c>
      <c r="C28" s="23" t="s">
        <v>1019</v>
      </c>
      <c r="D28" s="23" t="s">
        <v>975</v>
      </c>
      <c r="E28" s="23" t="s">
        <v>1018</v>
      </c>
      <c r="F28" s="23" t="s">
        <v>1017</v>
      </c>
      <c r="G28" s="469">
        <v>1</v>
      </c>
      <c r="H28" s="469">
        <v>1</v>
      </c>
      <c r="I28" s="469">
        <v>1</v>
      </c>
      <c r="J28" s="469">
        <v>1</v>
      </c>
      <c r="K28" s="469">
        <v>1</v>
      </c>
      <c r="L28" s="469">
        <v>1</v>
      </c>
      <c r="M28" s="27" t="s">
        <v>1011</v>
      </c>
      <c r="N28" s="27" t="s">
        <v>1011</v>
      </c>
      <c r="O28" s="26"/>
    </row>
    <row r="29" spans="1:15" ht="139.19999999999999" customHeight="1" x14ac:dyDescent="0.3">
      <c r="A29" s="384" t="s">
        <v>1016</v>
      </c>
      <c r="B29" s="43" t="s">
        <v>1015</v>
      </c>
      <c r="C29" s="43" t="s">
        <v>1014</v>
      </c>
      <c r="D29" s="43" t="s">
        <v>975</v>
      </c>
      <c r="E29" s="43" t="s">
        <v>1013</v>
      </c>
      <c r="F29" s="272" t="s">
        <v>1012</v>
      </c>
      <c r="G29" s="48">
        <v>2</v>
      </c>
      <c r="H29" s="48">
        <v>2</v>
      </c>
      <c r="I29" s="48">
        <v>1</v>
      </c>
      <c r="J29" s="48">
        <v>0</v>
      </c>
      <c r="K29" s="48">
        <v>0</v>
      </c>
      <c r="L29" s="48">
        <v>1</v>
      </c>
      <c r="M29" s="47" t="s">
        <v>1011</v>
      </c>
      <c r="N29" s="47" t="s">
        <v>1011</v>
      </c>
      <c r="O29" s="48"/>
    </row>
    <row r="30" spans="1:15" ht="66.599999999999994" customHeight="1" x14ac:dyDescent="0.3">
      <c r="A30" s="142" t="s">
        <v>1010</v>
      </c>
      <c r="B30" s="62" t="s">
        <v>1009</v>
      </c>
      <c r="C30" s="23" t="s">
        <v>1008</v>
      </c>
      <c r="D30" s="23" t="s">
        <v>975</v>
      </c>
      <c r="E30" s="23" t="s">
        <v>1007</v>
      </c>
      <c r="F30" s="206" t="s">
        <v>1006</v>
      </c>
      <c r="G30" s="26">
        <v>212</v>
      </c>
      <c r="H30" s="26">
        <v>250</v>
      </c>
      <c r="I30" s="26">
        <v>62</v>
      </c>
      <c r="J30" s="26">
        <v>63</v>
      </c>
      <c r="K30" s="26">
        <v>62</v>
      </c>
      <c r="L30" s="26">
        <v>63</v>
      </c>
      <c r="M30" s="27" t="s">
        <v>989</v>
      </c>
      <c r="N30" s="27" t="s">
        <v>988</v>
      </c>
      <c r="O30" s="26" t="s">
        <v>970</v>
      </c>
    </row>
    <row r="31" spans="1:15" ht="66.599999999999994" customHeight="1" x14ac:dyDescent="0.3">
      <c r="A31" s="134"/>
      <c r="B31" s="62"/>
      <c r="C31" s="23" t="s">
        <v>1005</v>
      </c>
      <c r="D31" s="23" t="s">
        <v>975</v>
      </c>
      <c r="E31" s="23" t="s">
        <v>1004</v>
      </c>
      <c r="F31" s="23" t="s">
        <v>1003</v>
      </c>
      <c r="G31" s="469">
        <v>1</v>
      </c>
      <c r="H31" s="469">
        <v>1</v>
      </c>
      <c r="I31" s="469">
        <v>0.25</v>
      </c>
      <c r="J31" s="469">
        <v>0.25</v>
      </c>
      <c r="K31" s="469">
        <v>0.25</v>
      </c>
      <c r="L31" s="469">
        <v>0.25</v>
      </c>
      <c r="M31" s="27" t="s">
        <v>989</v>
      </c>
      <c r="N31" s="27" t="s">
        <v>988</v>
      </c>
      <c r="O31" s="26" t="s">
        <v>970</v>
      </c>
    </row>
    <row r="32" spans="1:15" ht="66.599999999999994" customHeight="1" x14ac:dyDescent="0.3">
      <c r="A32" s="160"/>
      <c r="B32" s="62"/>
      <c r="C32" s="23" t="s">
        <v>1002</v>
      </c>
      <c r="D32" s="23" t="s">
        <v>975</v>
      </c>
      <c r="E32" s="23" t="s">
        <v>1001</v>
      </c>
      <c r="F32" s="206" t="s">
        <v>1000</v>
      </c>
      <c r="G32" s="26">
        <v>4</v>
      </c>
      <c r="H32" s="26">
        <v>4</v>
      </c>
      <c r="I32" s="26">
        <v>1</v>
      </c>
      <c r="J32" s="26">
        <v>1</v>
      </c>
      <c r="K32" s="26">
        <v>1</v>
      </c>
      <c r="L32" s="26">
        <v>1</v>
      </c>
      <c r="M32" s="27" t="s">
        <v>989</v>
      </c>
      <c r="N32" s="27" t="s">
        <v>988</v>
      </c>
      <c r="O32" s="26" t="s">
        <v>970</v>
      </c>
    </row>
    <row r="33" spans="1:15" ht="131.4" customHeight="1" x14ac:dyDescent="0.3">
      <c r="A33" s="384" t="s">
        <v>999</v>
      </c>
      <c r="B33" s="43" t="s">
        <v>998</v>
      </c>
      <c r="C33" s="43" t="s">
        <v>997</v>
      </c>
      <c r="D33" s="43" t="s">
        <v>975</v>
      </c>
      <c r="E33" s="43" t="s">
        <v>996</v>
      </c>
      <c r="F33" s="43" t="s">
        <v>995</v>
      </c>
      <c r="G33" s="106">
        <v>1</v>
      </c>
      <c r="H33" s="106">
        <v>1</v>
      </c>
      <c r="I33" s="106">
        <v>0.25</v>
      </c>
      <c r="J33" s="106">
        <v>0.25</v>
      </c>
      <c r="K33" s="106">
        <v>0.25</v>
      </c>
      <c r="L33" s="106">
        <v>0.25</v>
      </c>
      <c r="M33" s="47" t="s">
        <v>989</v>
      </c>
      <c r="N33" s="47" t="s">
        <v>988</v>
      </c>
      <c r="O33" s="48" t="s">
        <v>970</v>
      </c>
    </row>
    <row r="34" spans="1:15" ht="112.2" customHeight="1" x14ac:dyDescent="0.3">
      <c r="A34" s="247" t="s">
        <v>994</v>
      </c>
      <c r="B34" s="23" t="s">
        <v>993</v>
      </c>
      <c r="C34" s="23" t="s">
        <v>992</v>
      </c>
      <c r="D34" s="23" t="s">
        <v>975</v>
      </c>
      <c r="E34" s="23" t="s">
        <v>991</v>
      </c>
      <c r="F34" s="23" t="s">
        <v>990</v>
      </c>
      <c r="G34" s="274">
        <v>1</v>
      </c>
      <c r="H34" s="274">
        <v>1</v>
      </c>
      <c r="I34" s="274">
        <v>0.25</v>
      </c>
      <c r="J34" s="274">
        <v>0.25</v>
      </c>
      <c r="K34" s="274">
        <v>0.25</v>
      </c>
      <c r="L34" s="274">
        <v>0.25</v>
      </c>
      <c r="M34" s="27" t="s">
        <v>989</v>
      </c>
      <c r="N34" s="27" t="s">
        <v>988</v>
      </c>
      <c r="O34" s="26" t="s">
        <v>970</v>
      </c>
    </row>
    <row r="35" spans="1:15" ht="38.4" customHeight="1" x14ac:dyDescent="0.3">
      <c r="A35" s="120" t="s">
        <v>987</v>
      </c>
      <c r="B35" s="120" t="s">
        <v>986</v>
      </c>
      <c r="C35" s="507" t="s">
        <v>985</v>
      </c>
      <c r="D35" s="121" t="s">
        <v>975</v>
      </c>
      <c r="E35" s="120" t="s">
        <v>984</v>
      </c>
      <c r="F35" s="120" t="s">
        <v>983</v>
      </c>
      <c r="G35" s="281">
        <v>0.95</v>
      </c>
      <c r="H35" s="281">
        <v>1</v>
      </c>
      <c r="I35" s="281">
        <v>1</v>
      </c>
      <c r="J35" s="281">
        <v>1</v>
      </c>
      <c r="K35" s="281">
        <v>1</v>
      </c>
      <c r="L35" s="281">
        <v>1</v>
      </c>
      <c r="M35" s="121" t="s">
        <v>972</v>
      </c>
      <c r="N35" s="121" t="s">
        <v>971</v>
      </c>
      <c r="O35" s="132" t="s">
        <v>970</v>
      </c>
    </row>
    <row r="36" spans="1:15" s="49" customFormat="1" ht="49.8" customHeight="1" x14ac:dyDescent="0.4">
      <c r="A36" s="104"/>
      <c r="B36" s="104"/>
      <c r="C36" s="507" t="s">
        <v>982</v>
      </c>
      <c r="D36" s="108"/>
      <c r="E36" s="104"/>
      <c r="F36" s="104"/>
      <c r="G36" s="279"/>
      <c r="H36" s="279"/>
      <c r="I36" s="279"/>
      <c r="J36" s="279"/>
      <c r="K36" s="279"/>
      <c r="L36" s="279"/>
      <c r="M36" s="108"/>
      <c r="N36" s="108"/>
      <c r="O36" s="130"/>
    </row>
    <row r="37" spans="1:15" s="49" customFormat="1" ht="64.8" customHeight="1" x14ac:dyDescent="0.4">
      <c r="A37" s="142" t="s">
        <v>981</v>
      </c>
      <c r="B37" s="238" t="s">
        <v>980</v>
      </c>
      <c r="C37" s="468" t="s">
        <v>979</v>
      </c>
      <c r="D37" s="27" t="s">
        <v>975</v>
      </c>
      <c r="E37" s="23" t="s">
        <v>978</v>
      </c>
      <c r="F37" s="206" t="s">
        <v>977</v>
      </c>
      <c r="G37" s="469">
        <v>0.85</v>
      </c>
      <c r="H37" s="274">
        <v>1</v>
      </c>
      <c r="I37" s="274">
        <v>1</v>
      </c>
      <c r="J37" s="274">
        <v>1</v>
      </c>
      <c r="K37" s="274">
        <v>1</v>
      </c>
      <c r="L37" s="274">
        <v>1</v>
      </c>
      <c r="M37" s="27" t="s">
        <v>972</v>
      </c>
      <c r="N37" s="27" t="s">
        <v>971</v>
      </c>
      <c r="O37" s="26" t="s">
        <v>970</v>
      </c>
    </row>
    <row r="38" spans="1:15" s="49" customFormat="1" ht="79.8" customHeight="1" x14ac:dyDescent="0.4">
      <c r="A38" s="160"/>
      <c r="B38" s="230"/>
      <c r="C38" s="468" t="s">
        <v>976</v>
      </c>
      <c r="D38" s="27" t="s">
        <v>975</v>
      </c>
      <c r="E38" s="23" t="s">
        <v>974</v>
      </c>
      <c r="F38" s="206" t="s">
        <v>973</v>
      </c>
      <c r="G38" s="469">
        <v>0.85</v>
      </c>
      <c r="H38" s="274">
        <v>1</v>
      </c>
      <c r="I38" s="274">
        <v>1</v>
      </c>
      <c r="J38" s="274">
        <v>1</v>
      </c>
      <c r="K38" s="274">
        <v>1</v>
      </c>
      <c r="L38" s="274">
        <v>1</v>
      </c>
      <c r="M38" s="27" t="s">
        <v>972</v>
      </c>
      <c r="N38" s="27" t="s">
        <v>971</v>
      </c>
      <c r="O38" s="26" t="s">
        <v>970</v>
      </c>
    </row>
    <row r="39" spans="1:15" ht="21" x14ac:dyDescent="0.3">
      <c r="A39" s="349" t="s">
        <v>196</v>
      </c>
      <c r="B39" s="364" t="s">
        <v>202</v>
      </c>
      <c r="C39" s="364"/>
      <c r="D39" s="364"/>
      <c r="E39" s="4"/>
      <c r="F39" s="4"/>
      <c r="G39" s="4"/>
      <c r="H39" s="4"/>
      <c r="I39" s="5"/>
      <c r="J39" s="5"/>
      <c r="K39" s="5"/>
      <c r="L39" s="5"/>
      <c r="M39" s="4"/>
      <c r="N39" s="4"/>
      <c r="O39" s="4"/>
    </row>
    <row r="42" spans="1:15" ht="15" thickBot="1" x14ac:dyDescent="0.35"/>
    <row r="43" spans="1:15" ht="21" thickBot="1" x14ac:dyDescent="0.35">
      <c r="A43" s="88" t="s">
        <v>1087</v>
      </c>
      <c r="B43" s="89"/>
      <c r="C43" s="89"/>
      <c r="D43" s="89"/>
      <c r="E43" s="89"/>
      <c r="F43" s="89"/>
      <c r="G43" s="89"/>
      <c r="H43" s="89"/>
      <c r="I43" s="89"/>
      <c r="J43" s="89"/>
      <c r="K43" s="89"/>
      <c r="L43" s="89"/>
      <c r="M43" s="90"/>
      <c r="N43" s="91"/>
      <c r="O43" s="16"/>
    </row>
    <row r="44" spans="1:15" ht="40.799999999999997" x14ac:dyDescent="0.3">
      <c r="A44" s="79" t="s">
        <v>1</v>
      </c>
      <c r="B44" s="80"/>
      <c r="C44" s="80"/>
      <c r="D44" s="80"/>
      <c r="E44" s="80"/>
      <c r="F44" s="80"/>
      <c r="G44" s="80"/>
      <c r="H44" s="80"/>
      <c r="I44" s="81"/>
      <c r="J44" s="81"/>
      <c r="K44" s="81"/>
      <c r="L44" s="82"/>
      <c r="M44" s="79" t="s">
        <v>2</v>
      </c>
      <c r="N44" s="83"/>
      <c r="O44" s="15" t="s">
        <v>3</v>
      </c>
    </row>
    <row r="45" spans="1:15" ht="21" x14ac:dyDescent="0.3">
      <c r="A45" s="14" t="s">
        <v>4</v>
      </c>
      <c r="B45" s="13" t="s">
        <v>5</v>
      </c>
      <c r="C45" s="13" t="s">
        <v>6</v>
      </c>
      <c r="D45" s="13" t="s">
        <v>7</v>
      </c>
      <c r="E45" s="13" t="s">
        <v>8</v>
      </c>
      <c r="F45" s="13" t="s">
        <v>9</v>
      </c>
      <c r="G45" s="12" t="s">
        <v>10</v>
      </c>
      <c r="H45" s="11" t="s">
        <v>11</v>
      </c>
      <c r="I45" s="10" t="s">
        <v>12</v>
      </c>
      <c r="J45" s="10" t="s">
        <v>13</v>
      </c>
      <c r="K45" s="9" t="s">
        <v>14</v>
      </c>
      <c r="L45" s="8" t="s">
        <v>15</v>
      </c>
      <c r="M45" s="7" t="s">
        <v>16</v>
      </c>
      <c r="N45" s="7" t="s">
        <v>17</v>
      </c>
      <c r="O45" s="7" t="s">
        <v>18</v>
      </c>
    </row>
    <row r="46" spans="1:15" ht="103.8" x14ac:dyDescent="0.3">
      <c r="A46" s="517" t="s">
        <v>1088</v>
      </c>
      <c r="B46" s="518" t="s">
        <v>1089</v>
      </c>
      <c r="C46" s="519" t="s">
        <v>1090</v>
      </c>
      <c r="D46" s="43" t="s">
        <v>975</v>
      </c>
      <c r="E46" s="517" t="s">
        <v>1091</v>
      </c>
      <c r="F46" s="520" t="s">
        <v>1092</v>
      </c>
      <c r="G46" s="521">
        <v>1</v>
      </c>
      <c r="H46" s="521">
        <v>1</v>
      </c>
      <c r="I46" s="521">
        <v>0.25</v>
      </c>
      <c r="J46" s="521">
        <v>0.25</v>
      </c>
      <c r="K46" s="521">
        <v>0.25</v>
      </c>
      <c r="L46" s="521">
        <v>0.25</v>
      </c>
      <c r="M46" s="519" t="s">
        <v>1093</v>
      </c>
      <c r="N46" s="519" t="s">
        <v>1094</v>
      </c>
      <c r="O46" s="523" t="s">
        <v>970</v>
      </c>
    </row>
    <row r="47" spans="1:15" ht="103.8" customHeight="1" x14ac:dyDescent="0.3">
      <c r="A47" s="23" t="s">
        <v>1095</v>
      </c>
      <c r="B47" s="206" t="s">
        <v>1096</v>
      </c>
      <c r="C47" s="27" t="s">
        <v>1097</v>
      </c>
      <c r="D47" s="23" t="s">
        <v>975</v>
      </c>
      <c r="E47" s="23" t="s">
        <v>1098</v>
      </c>
      <c r="F47" s="206" t="s">
        <v>1099</v>
      </c>
      <c r="G47" s="522">
        <v>0.97</v>
      </c>
      <c r="H47" s="522">
        <v>1</v>
      </c>
      <c r="I47" s="522">
        <v>0.2</v>
      </c>
      <c r="J47" s="522">
        <v>0.3</v>
      </c>
      <c r="K47" s="522">
        <v>0.3</v>
      </c>
      <c r="L47" s="522">
        <v>0.2</v>
      </c>
      <c r="M47" s="27" t="s">
        <v>1093</v>
      </c>
      <c r="N47" s="27" t="s">
        <v>1100</v>
      </c>
      <c r="O47" s="26" t="s">
        <v>970</v>
      </c>
    </row>
    <row r="48" spans="1:15" ht="126" x14ac:dyDescent="0.3">
      <c r="A48" s="517" t="s">
        <v>1101</v>
      </c>
      <c r="B48" s="520" t="s">
        <v>1102</v>
      </c>
      <c r="C48" s="519" t="s">
        <v>1103</v>
      </c>
      <c r="D48" s="43" t="s">
        <v>975</v>
      </c>
      <c r="E48" s="517" t="s">
        <v>1104</v>
      </c>
      <c r="F48" s="520" t="s">
        <v>1105</v>
      </c>
      <c r="G48" s="523">
        <v>12</v>
      </c>
      <c r="H48" s="523">
        <v>12</v>
      </c>
      <c r="I48" s="524">
        <v>3</v>
      </c>
      <c r="J48" s="524">
        <v>3</v>
      </c>
      <c r="K48" s="524">
        <v>3</v>
      </c>
      <c r="L48" s="524">
        <v>3</v>
      </c>
      <c r="M48" s="519" t="s">
        <v>1093</v>
      </c>
      <c r="N48" s="519" t="s">
        <v>1106</v>
      </c>
      <c r="O48" s="523" t="s">
        <v>970</v>
      </c>
    </row>
    <row r="49" spans="1:15" ht="147" x14ac:dyDescent="0.3">
      <c r="A49" s="23" t="s">
        <v>1107</v>
      </c>
      <c r="B49" s="206" t="s">
        <v>1108</v>
      </c>
      <c r="C49" s="27" t="s">
        <v>1109</v>
      </c>
      <c r="D49" s="23" t="s">
        <v>975</v>
      </c>
      <c r="E49" s="23" t="s">
        <v>1110</v>
      </c>
      <c r="F49" s="206" t="s">
        <v>1111</v>
      </c>
      <c r="G49" s="26">
        <v>71</v>
      </c>
      <c r="H49" s="26">
        <v>74</v>
      </c>
      <c r="I49" s="525">
        <v>18</v>
      </c>
      <c r="J49" s="525">
        <v>19</v>
      </c>
      <c r="K49" s="525">
        <v>18</v>
      </c>
      <c r="L49" s="525">
        <v>19</v>
      </c>
      <c r="M49" s="27" t="s">
        <v>1093</v>
      </c>
      <c r="N49" s="27" t="s">
        <v>1112</v>
      </c>
      <c r="O49" s="26" t="s">
        <v>970</v>
      </c>
    </row>
    <row r="50" spans="1:15" ht="208.8" customHeight="1" x14ac:dyDescent="0.3">
      <c r="A50" s="384" t="s">
        <v>1113</v>
      </c>
      <c r="B50" s="518" t="s">
        <v>1114</v>
      </c>
      <c r="C50" s="47" t="s">
        <v>1115</v>
      </c>
      <c r="D50" s="43" t="s">
        <v>975</v>
      </c>
      <c r="E50" s="517" t="s">
        <v>1116</v>
      </c>
      <c r="F50" s="520" t="s">
        <v>1117</v>
      </c>
      <c r="G50" s="523">
        <v>48</v>
      </c>
      <c r="H50" s="523">
        <v>48</v>
      </c>
      <c r="I50" s="523">
        <v>12</v>
      </c>
      <c r="J50" s="523">
        <v>12</v>
      </c>
      <c r="K50" s="523">
        <v>12</v>
      </c>
      <c r="L50" s="523">
        <v>12</v>
      </c>
      <c r="M50" s="519" t="s">
        <v>1118</v>
      </c>
      <c r="N50" s="519" t="s">
        <v>1119</v>
      </c>
      <c r="O50" s="523" t="s">
        <v>970</v>
      </c>
    </row>
    <row r="51" spans="1:15" ht="250.2" customHeight="1" x14ac:dyDescent="0.3">
      <c r="A51" s="247" t="s">
        <v>1120</v>
      </c>
      <c r="B51" s="206" t="s">
        <v>1121</v>
      </c>
      <c r="C51" s="23" t="s">
        <v>1122</v>
      </c>
      <c r="D51" s="23" t="s">
        <v>975</v>
      </c>
      <c r="E51" s="23" t="s">
        <v>1123</v>
      </c>
      <c r="F51" s="206" t="s">
        <v>1124</v>
      </c>
      <c r="G51" s="26">
        <v>12</v>
      </c>
      <c r="H51" s="26">
        <v>12</v>
      </c>
      <c r="I51" s="26">
        <v>3</v>
      </c>
      <c r="J51" s="26">
        <v>3</v>
      </c>
      <c r="K51" s="26">
        <v>3</v>
      </c>
      <c r="L51" s="26">
        <v>3</v>
      </c>
      <c r="M51" s="27" t="s">
        <v>1118</v>
      </c>
      <c r="N51" s="27" t="s">
        <v>1125</v>
      </c>
      <c r="O51" s="26" t="s">
        <v>970</v>
      </c>
    </row>
    <row r="52" spans="1:15" ht="105" x14ac:dyDescent="0.3">
      <c r="A52" s="384" t="s">
        <v>1126</v>
      </c>
      <c r="B52" s="520" t="s">
        <v>1127</v>
      </c>
      <c r="C52" s="519" t="s">
        <v>1128</v>
      </c>
      <c r="D52" s="43" t="s">
        <v>975</v>
      </c>
      <c r="E52" s="517" t="s">
        <v>1129</v>
      </c>
      <c r="F52" s="520" t="s">
        <v>1130</v>
      </c>
      <c r="G52" s="523">
        <v>2</v>
      </c>
      <c r="H52" s="523">
        <v>2</v>
      </c>
      <c r="I52" s="523"/>
      <c r="J52" s="523"/>
      <c r="K52" s="523">
        <v>2</v>
      </c>
      <c r="L52" s="523"/>
      <c r="M52" s="519" t="s">
        <v>1131</v>
      </c>
      <c r="N52" s="519" t="s">
        <v>1132</v>
      </c>
      <c r="O52" s="523" t="s">
        <v>970</v>
      </c>
    </row>
    <row r="53" spans="1:15" ht="124.8" customHeight="1" x14ac:dyDescent="0.3">
      <c r="A53" s="247" t="s">
        <v>1133</v>
      </c>
      <c r="B53" s="206" t="s">
        <v>1134</v>
      </c>
      <c r="C53" s="483" t="s">
        <v>1135</v>
      </c>
      <c r="D53" s="23" t="s">
        <v>975</v>
      </c>
      <c r="E53" s="23" t="s">
        <v>1129</v>
      </c>
      <c r="F53" s="206" t="s">
        <v>1136</v>
      </c>
      <c r="G53" s="26">
        <v>86</v>
      </c>
      <c r="H53" s="26">
        <v>86</v>
      </c>
      <c r="I53" s="26">
        <v>21</v>
      </c>
      <c r="J53" s="26">
        <v>22</v>
      </c>
      <c r="K53" s="26">
        <v>20</v>
      </c>
      <c r="L53" s="26">
        <v>23</v>
      </c>
      <c r="M53" s="27" t="s">
        <v>1131</v>
      </c>
      <c r="N53" s="27" t="s">
        <v>1137</v>
      </c>
      <c r="O53" s="26" t="s">
        <v>970</v>
      </c>
    </row>
    <row r="54" spans="1:15" ht="84" x14ac:dyDescent="0.3">
      <c r="A54" s="384" t="s">
        <v>1138</v>
      </c>
      <c r="B54" s="43" t="s">
        <v>1139</v>
      </c>
      <c r="C54" s="517" t="s">
        <v>1140</v>
      </c>
      <c r="D54" s="43" t="s">
        <v>975</v>
      </c>
      <c r="E54" s="43" t="s">
        <v>1141</v>
      </c>
      <c r="F54" s="43" t="s">
        <v>1142</v>
      </c>
      <c r="G54" s="523">
        <v>1</v>
      </c>
      <c r="H54" s="523">
        <v>12</v>
      </c>
      <c r="I54" s="523">
        <v>3</v>
      </c>
      <c r="J54" s="523">
        <v>3</v>
      </c>
      <c r="K54" s="523">
        <v>3</v>
      </c>
      <c r="L54" s="523">
        <v>3</v>
      </c>
      <c r="M54" s="43" t="s">
        <v>1143</v>
      </c>
      <c r="N54" s="43" t="s">
        <v>1144</v>
      </c>
      <c r="O54" s="523" t="s">
        <v>970</v>
      </c>
    </row>
    <row r="55" spans="1:15" ht="84" x14ac:dyDescent="0.3">
      <c r="A55" s="247" t="s">
        <v>1145</v>
      </c>
      <c r="B55" s="23" t="s">
        <v>1146</v>
      </c>
      <c r="C55" s="23" t="s">
        <v>1147</v>
      </c>
      <c r="D55" s="23" t="s">
        <v>975</v>
      </c>
      <c r="E55" s="23" t="s">
        <v>1148</v>
      </c>
      <c r="F55" s="23" t="s">
        <v>1149</v>
      </c>
      <c r="G55" s="26">
        <v>228</v>
      </c>
      <c r="H55" s="26">
        <v>228</v>
      </c>
      <c r="I55" s="26">
        <v>57</v>
      </c>
      <c r="J55" s="26">
        <v>57</v>
      </c>
      <c r="K55" s="26">
        <v>57</v>
      </c>
      <c r="L55" s="26">
        <v>57</v>
      </c>
      <c r="M55" s="23" t="s">
        <v>1143</v>
      </c>
      <c r="N55" s="23" t="s">
        <v>1150</v>
      </c>
      <c r="O55" s="26" t="s">
        <v>970</v>
      </c>
    </row>
    <row r="56" spans="1:15" ht="84" x14ac:dyDescent="0.3">
      <c r="A56" s="384" t="s">
        <v>1151</v>
      </c>
      <c r="B56" s="43" t="s">
        <v>1152</v>
      </c>
      <c r="C56" s="47" t="s">
        <v>1153</v>
      </c>
      <c r="D56" s="43" t="s">
        <v>975</v>
      </c>
      <c r="E56" s="43" t="s">
        <v>1154</v>
      </c>
      <c r="F56" s="43" t="s">
        <v>1155</v>
      </c>
      <c r="G56" s="523">
        <v>0</v>
      </c>
      <c r="H56" s="523">
        <v>48</v>
      </c>
      <c r="I56" s="523">
        <v>12</v>
      </c>
      <c r="J56" s="523">
        <v>12</v>
      </c>
      <c r="K56" s="523">
        <v>12</v>
      </c>
      <c r="L56" s="523">
        <v>12</v>
      </c>
      <c r="M56" s="43" t="s">
        <v>1143</v>
      </c>
      <c r="N56" s="43" t="s">
        <v>1156</v>
      </c>
      <c r="O56" s="523" t="s">
        <v>970</v>
      </c>
    </row>
    <row r="57" spans="1:15" ht="84" x14ac:dyDescent="0.3">
      <c r="A57" s="142" t="s">
        <v>1157</v>
      </c>
      <c r="B57" s="142" t="s">
        <v>1158</v>
      </c>
      <c r="C57" s="23" t="s">
        <v>1159</v>
      </c>
      <c r="D57" s="23" t="s">
        <v>975</v>
      </c>
      <c r="E57" s="23" t="s">
        <v>1160</v>
      </c>
      <c r="F57" s="23" t="s">
        <v>1161</v>
      </c>
      <c r="G57" s="522">
        <v>1</v>
      </c>
      <c r="H57" s="522">
        <v>1</v>
      </c>
      <c r="I57" s="522">
        <v>1</v>
      </c>
      <c r="J57" s="522">
        <v>1</v>
      </c>
      <c r="K57" s="522">
        <v>1</v>
      </c>
      <c r="L57" s="522">
        <v>1</v>
      </c>
      <c r="M57" s="23" t="s">
        <v>1162</v>
      </c>
      <c r="N57" s="23" t="s">
        <v>1163</v>
      </c>
      <c r="O57" s="26" t="s">
        <v>970</v>
      </c>
    </row>
    <row r="58" spans="1:15" ht="84" x14ac:dyDescent="0.3">
      <c r="A58" s="160"/>
      <c r="B58" s="160"/>
      <c r="C58" s="23" t="s">
        <v>1164</v>
      </c>
      <c r="D58" s="23" t="s">
        <v>975</v>
      </c>
      <c r="E58" s="23" t="s">
        <v>1165</v>
      </c>
      <c r="F58" s="23" t="s">
        <v>1166</v>
      </c>
      <c r="G58" s="525">
        <v>7</v>
      </c>
      <c r="H58" s="525">
        <v>7</v>
      </c>
      <c r="I58" s="525">
        <v>7</v>
      </c>
      <c r="J58" s="525">
        <v>7</v>
      </c>
      <c r="K58" s="525">
        <v>7</v>
      </c>
      <c r="L58" s="522">
        <v>0.98</v>
      </c>
      <c r="M58" s="23" t="s">
        <v>1162</v>
      </c>
      <c r="N58" s="23" t="s">
        <v>1167</v>
      </c>
      <c r="O58" s="26" t="s">
        <v>970</v>
      </c>
    </row>
    <row r="59" spans="1:15" ht="84" x14ac:dyDescent="0.3">
      <c r="A59" s="384" t="s">
        <v>1168</v>
      </c>
      <c r="B59" s="43" t="s">
        <v>1169</v>
      </c>
      <c r="C59" s="526" t="s">
        <v>1170</v>
      </c>
      <c r="D59" s="43" t="s">
        <v>975</v>
      </c>
      <c r="E59" s="43" t="s">
        <v>1171</v>
      </c>
      <c r="F59" s="43" t="s">
        <v>1172</v>
      </c>
      <c r="G59" s="527">
        <v>5040719255.2700005</v>
      </c>
      <c r="H59" s="527">
        <v>5200000000</v>
      </c>
      <c r="I59" s="527">
        <v>1250000000</v>
      </c>
      <c r="J59" s="527">
        <v>1000000000</v>
      </c>
      <c r="K59" s="527">
        <v>1000000000</v>
      </c>
      <c r="L59" s="527">
        <v>1950000000</v>
      </c>
      <c r="M59" s="43" t="s">
        <v>1162</v>
      </c>
      <c r="N59" s="43" t="s">
        <v>1173</v>
      </c>
      <c r="O59" s="523" t="s">
        <v>970</v>
      </c>
    </row>
    <row r="60" spans="1:15" ht="84" x14ac:dyDescent="0.3">
      <c r="A60" s="247" t="s">
        <v>1174</v>
      </c>
      <c r="B60" s="23" t="s">
        <v>1175</v>
      </c>
      <c r="C60" s="23" t="s">
        <v>1176</v>
      </c>
      <c r="D60" s="23" t="s">
        <v>975</v>
      </c>
      <c r="E60" s="23" t="s">
        <v>1177</v>
      </c>
      <c r="F60" s="23" t="s">
        <v>1178</v>
      </c>
      <c r="G60" s="41">
        <v>1</v>
      </c>
      <c r="H60" s="41">
        <v>1</v>
      </c>
      <c r="I60" s="41">
        <v>1</v>
      </c>
      <c r="J60" s="41">
        <v>1</v>
      </c>
      <c r="K60" s="41">
        <v>1</v>
      </c>
      <c r="L60" s="41">
        <v>1</v>
      </c>
      <c r="M60" s="23" t="s">
        <v>1179</v>
      </c>
      <c r="N60" s="23" t="s">
        <v>1180</v>
      </c>
      <c r="O60" s="26" t="s">
        <v>970</v>
      </c>
    </row>
    <row r="61" spans="1:15" ht="84" x14ac:dyDescent="0.3">
      <c r="A61" s="384" t="s">
        <v>1181</v>
      </c>
      <c r="B61" s="43" t="s">
        <v>1182</v>
      </c>
      <c r="C61" s="43" t="s">
        <v>1183</v>
      </c>
      <c r="D61" s="43" t="s">
        <v>975</v>
      </c>
      <c r="E61" s="43" t="s">
        <v>1184</v>
      </c>
      <c r="F61" s="43" t="s">
        <v>1185</v>
      </c>
      <c r="G61" s="528">
        <v>1</v>
      </c>
      <c r="H61" s="34">
        <v>1</v>
      </c>
      <c r="I61" s="34">
        <v>1</v>
      </c>
      <c r="J61" s="34">
        <v>1</v>
      </c>
      <c r="K61" s="34">
        <v>1</v>
      </c>
      <c r="L61" s="34">
        <v>1</v>
      </c>
      <c r="M61" s="43" t="s">
        <v>1179</v>
      </c>
      <c r="N61" s="43" t="s">
        <v>1186</v>
      </c>
      <c r="O61" s="523" t="s">
        <v>970</v>
      </c>
    </row>
    <row r="62" spans="1:15" ht="126" customHeight="1" x14ac:dyDescent="0.3">
      <c r="A62" s="23" t="s">
        <v>1187</v>
      </c>
      <c r="B62" s="23" t="s">
        <v>1188</v>
      </c>
      <c r="C62" s="23" t="s">
        <v>1189</v>
      </c>
      <c r="D62" s="23" t="s">
        <v>975</v>
      </c>
      <c r="E62" s="23" t="s">
        <v>1190</v>
      </c>
      <c r="F62" s="23" t="s">
        <v>1191</v>
      </c>
      <c r="G62" s="525">
        <v>12</v>
      </c>
      <c r="H62" s="525">
        <v>12</v>
      </c>
      <c r="I62" s="525">
        <v>3</v>
      </c>
      <c r="J62" s="525">
        <v>3</v>
      </c>
      <c r="K62" s="525">
        <v>3</v>
      </c>
      <c r="L62" s="525">
        <v>3</v>
      </c>
      <c r="M62" s="23" t="s">
        <v>1179</v>
      </c>
      <c r="N62" s="23" t="s">
        <v>1192</v>
      </c>
      <c r="O62" s="26" t="s">
        <v>970</v>
      </c>
    </row>
    <row r="63" spans="1:15" ht="21" x14ac:dyDescent="0.3">
      <c r="A63" s="349" t="s">
        <v>196</v>
      </c>
      <c r="B63" s="84" t="s">
        <v>202</v>
      </c>
      <c r="C63" s="84"/>
      <c r="D63" s="84"/>
      <c r="E63" s="4"/>
      <c r="F63" s="4"/>
      <c r="G63" s="4"/>
      <c r="H63" s="4"/>
      <c r="I63" s="5"/>
      <c r="J63" s="5"/>
      <c r="K63" s="5"/>
      <c r="L63" s="5"/>
      <c r="M63" s="4"/>
      <c r="N63" s="4"/>
      <c r="O63" s="4"/>
    </row>
  </sheetData>
  <sheetProtection algorithmName="SHA-512" hashValue="XimBy0iIZfxzRylw8/rI8YtA3OgChRSOpYWRIHC2KvbbVXkcsHKl79lISprDVsFr7DPR0o1g/D2vHOG8k6lxnQ==" saltValue="O8xu+zM+MoUMsOel8MktmQ==" spinCount="100000" sheet="1" objects="1" scenarios="1"/>
  <mergeCells count="102">
    <mergeCell ref="A44:L44"/>
    <mergeCell ref="M44:N44"/>
    <mergeCell ref="A57:A58"/>
    <mergeCell ref="B57:B58"/>
    <mergeCell ref="B63:D63"/>
    <mergeCell ref="B21:B24"/>
    <mergeCell ref="B25:B26"/>
    <mergeCell ref="B30:B32"/>
    <mergeCell ref="B35:B36"/>
    <mergeCell ref="B37:B38"/>
    <mergeCell ref="A43:N43"/>
    <mergeCell ref="A5:N5"/>
    <mergeCell ref="A2:A3"/>
    <mergeCell ref="B2:O2"/>
    <mergeCell ref="B3:O3"/>
    <mergeCell ref="A6:L6"/>
    <mergeCell ref="M6:N6"/>
    <mergeCell ref="D8:D11"/>
    <mergeCell ref="E8:E11"/>
    <mergeCell ref="F8:F11"/>
    <mergeCell ref="G8:G11"/>
    <mergeCell ref="H8:H11"/>
    <mergeCell ref="B39:D39"/>
    <mergeCell ref="B8:B11"/>
    <mergeCell ref="B12:B14"/>
    <mergeCell ref="B15:B16"/>
    <mergeCell ref="B17:B18"/>
    <mergeCell ref="L12:L14"/>
    <mergeCell ref="M12:M14"/>
    <mergeCell ref="N12:N14"/>
    <mergeCell ref="O12:O14"/>
    <mergeCell ref="I8:I11"/>
    <mergeCell ref="J8:J11"/>
    <mergeCell ref="K8:K11"/>
    <mergeCell ref="L8:L11"/>
    <mergeCell ref="M8:M11"/>
    <mergeCell ref="N8:N11"/>
    <mergeCell ref="O8:O11"/>
    <mergeCell ref="D12:D14"/>
    <mergeCell ref="E12:E14"/>
    <mergeCell ref="F12:F14"/>
    <mergeCell ref="G12:G14"/>
    <mergeCell ref="H12:H14"/>
    <mergeCell ref="I12:I14"/>
    <mergeCell ref="J12:J14"/>
    <mergeCell ref="K12:K14"/>
    <mergeCell ref="I15:I16"/>
    <mergeCell ref="J15:J16"/>
    <mergeCell ref="K15:K16"/>
    <mergeCell ref="L15:L16"/>
    <mergeCell ref="M15:M16"/>
    <mergeCell ref="D15:D16"/>
    <mergeCell ref="E15:E16"/>
    <mergeCell ref="F15:F16"/>
    <mergeCell ref="G15:G16"/>
    <mergeCell ref="H15:H16"/>
    <mergeCell ref="J17:J18"/>
    <mergeCell ref="K17:K18"/>
    <mergeCell ref="L17:L18"/>
    <mergeCell ref="M17:M18"/>
    <mergeCell ref="N17:N18"/>
    <mergeCell ref="O17:O18"/>
    <mergeCell ref="M21:M24"/>
    <mergeCell ref="N21:N24"/>
    <mergeCell ref="N15:N16"/>
    <mergeCell ref="O15:O16"/>
    <mergeCell ref="D17:D18"/>
    <mergeCell ref="E17:E18"/>
    <mergeCell ref="F17:F18"/>
    <mergeCell ref="G17:G18"/>
    <mergeCell ref="H17:H18"/>
    <mergeCell ref="I17:I18"/>
    <mergeCell ref="H35:H36"/>
    <mergeCell ref="O21:O24"/>
    <mergeCell ref="C23:C24"/>
    <mergeCell ref="D25:D26"/>
    <mergeCell ref="M25:M26"/>
    <mergeCell ref="N25:N26"/>
    <mergeCell ref="O25:O26"/>
    <mergeCell ref="C21:C22"/>
    <mergeCell ref="D21:D24"/>
    <mergeCell ref="E21:E24"/>
    <mergeCell ref="A35:A36"/>
    <mergeCell ref="I35:I36"/>
    <mergeCell ref="J35:J36"/>
    <mergeCell ref="K35:K36"/>
    <mergeCell ref="L35:L36"/>
    <mergeCell ref="M35:M36"/>
    <mergeCell ref="D35:D36"/>
    <mergeCell ref="E35:E36"/>
    <mergeCell ref="F35:F36"/>
    <mergeCell ref="G35:G36"/>
    <mergeCell ref="A37:A38"/>
    <mergeCell ref="N35:N36"/>
    <mergeCell ref="O35:O36"/>
    <mergeCell ref="A8:A11"/>
    <mergeCell ref="A12:A14"/>
    <mergeCell ref="A15:A16"/>
    <mergeCell ref="A17:A18"/>
    <mergeCell ref="A21:A24"/>
    <mergeCell ref="A25:A26"/>
    <mergeCell ref="A30:A32"/>
  </mergeCells>
  <pageMargins left="0.7" right="0.7" top="0.75" bottom="0.75" header="0.3" footer="0.3"/>
  <pageSetup scale="17" fitToHeight="0" orientation="landscape" r:id="rId1"/>
  <rowBreaks count="4" manualBreakCount="4">
    <brk id="15" max="13" man="1"/>
    <brk id="24" max="16383" man="1"/>
    <brk id="32" max="16383" man="1"/>
    <brk id="37"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C9928-BDCE-44D0-B543-53D4D9D5A300}">
  <sheetPr>
    <pageSetUpPr fitToPage="1"/>
  </sheetPr>
  <dimension ref="A1:C76"/>
  <sheetViews>
    <sheetView view="pageBreakPreview" zoomScale="60" zoomScaleNormal="80" workbookViewId="0">
      <selection activeCell="C46" sqref="C46"/>
    </sheetView>
  </sheetViews>
  <sheetFormatPr baseColWidth="10" defaultColWidth="11.5546875" defaultRowHeight="14.4" x14ac:dyDescent="0.3"/>
  <cols>
    <col min="1" max="1" width="13.109375" customWidth="1"/>
    <col min="2" max="2" width="20" style="22" customWidth="1"/>
    <col min="3" max="3" width="85.33203125" customWidth="1"/>
    <col min="4" max="4" width="12.33203125" bestFit="1" customWidth="1"/>
  </cols>
  <sheetData>
    <row r="1" spans="1:3" ht="33" customHeight="1" x14ac:dyDescent="0.3">
      <c r="A1" s="837"/>
      <c r="B1" s="837"/>
      <c r="C1" s="836" t="s">
        <v>2128</v>
      </c>
    </row>
    <row r="2" spans="1:3" ht="3" customHeight="1" x14ac:dyDescent="0.3">
      <c r="A2" s="837"/>
      <c r="B2" s="837"/>
      <c r="C2" s="838"/>
    </row>
    <row r="3" spans="1:3" ht="33" customHeight="1" x14ac:dyDescent="0.3">
      <c r="A3" s="837"/>
      <c r="B3" s="837"/>
      <c r="C3" s="836" t="s">
        <v>2129</v>
      </c>
    </row>
    <row r="4" spans="1:3" x14ac:dyDescent="0.3">
      <c r="A4" s="834"/>
      <c r="B4" s="834"/>
      <c r="C4" s="834"/>
    </row>
    <row r="5" spans="1:3" x14ac:dyDescent="0.3">
      <c r="A5" s="834"/>
      <c r="B5" s="834"/>
      <c r="C5" s="834"/>
    </row>
    <row r="6" spans="1:3" ht="16.5" customHeight="1" x14ac:dyDescent="0.3">
      <c r="A6" s="835" t="s">
        <v>2127</v>
      </c>
      <c r="B6" s="835"/>
      <c r="C6" s="835"/>
    </row>
    <row r="7" spans="1:3" x14ac:dyDescent="0.3">
      <c r="A7" s="834"/>
      <c r="B7" s="834"/>
      <c r="C7" s="834"/>
    </row>
    <row r="8" spans="1:3" x14ac:dyDescent="0.3">
      <c r="A8" s="833" t="s">
        <v>2126</v>
      </c>
      <c r="B8" s="833" t="s">
        <v>2125</v>
      </c>
      <c r="C8" s="833" t="s">
        <v>2124</v>
      </c>
    </row>
    <row r="9" spans="1:3" x14ac:dyDescent="0.3">
      <c r="A9" s="829">
        <v>1</v>
      </c>
      <c r="B9" s="828" t="s">
        <v>2123</v>
      </c>
      <c r="C9" s="832" t="s">
        <v>2122</v>
      </c>
    </row>
    <row r="10" spans="1:3" x14ac:dyDescent="0.3">
      <c r="A10" s="831"/>
      <c r="B10" s="18" t="s">
        <v>2121</v>
      </c>
      <c r="C10" s="830" t="s">
        <v>1247</v>
      </c>
    </row>
    <row r="11" spans="1:3" x14ac:dyDescent="0.3">
      <c r="A11" s="831"/>
      <c r="B11" s="18" t="s">
        <v>2120</v>
      </c>
      <c r="C11" s="830" t="s">
        <v>2119</v>
      </c>
    </row>
    <row r="12" spans="1:3" x14ac:dyDescent="0.3">
      <c r="A12" s="831"/>
      <c r="B12" s="18" t="s">
        <v>2118</v>
      </c>
      <c r="C12" s="830" t="s">
        <v>1418</v>
      </c>
    </row>
    <row r="13" spans="1:3" x14ac:dyDescent="0.3">
      <c r="A13" s="831"/>
      <c r="B13" s="18" t="s">
        <v>2117</v>
      </c>
      <c r="C13" s="830" t="s">
        <v>1807</v>
      </c>
    </row>
    <row r="14" spans="1:3" x14ac:dyDescent="0.3">
      <c r="A14" s="831"/>
      <c r="B14" s="18" t="s">
        <v>2116</v>
      </c>
      <c r="C14" s="830" t="s">
        <v>1640</v>
      </c>
    </row>
    <row r="15" spans="1:3" x14ac:dyDescent="0.3">
      <c r="A15" s="831"/>
      <c r="B15" s="18" t="s">
        <v>2115</v>
      </c>
      <c r="C15" s="830" t="s">
        <v>1791</v>
      </c>
    </row>
    <row r="16" spans="1:3" x14ac:dyDescent="0.3">
      <c r="A16" s="831"/>
      <c r="B16" s="18" t="s">
        <v>2114</v>
      </c>
      <c r="C16" s="830" t="s">
        <v>1467</v>
      </c>
    </row>
    <row r="17" spans="1:3" x14ac:dyDescent="0.3">
      <c r="A17" s="831"/>
      <c r="B17" s="18" t="s">
        <v>2113</v>
      </c>
      <c r="C17" s="830" t="s">
        <v>1932</v>
      </c>
    </row>
    <row r="18" spans="1:3" x14ac:dyDescent="0.3">
      <c r="A18" s="831"/>
      <c r="B18" s="18" t="s">
        <v>2112</v>
      </c>
      <c r="C18" s="830" t="s">
        <v>2111</v>
      </c>
    </row>
    <row r="19" spans="1:3" x14ac:dyDescent="0.3">
      <c r="A19" s="831"/>
      <c r="B19" s="18" t="s">
        <v>2110</v>
      </c>
      <c r="C19" s="830" t="s">
        <v>2109</v>
      </c>
    </row>
    <row r="20" spans="1:3" x14ac:dyDescent="0.3">
      <c r="A20" s="831"/>
      <c r="B20" s="18" t="s">
        <v>2108</v>
      </c>
      <c r="C20" s="830" t="s">
        <v>1894</v>
      </c>
    </row>
    <row r="21" spans="1:3" x14ac:dyDescent="0.3">
      <c r="A21" s="831"/>
      <c r="B21" s="821" t="s">
        <v>2107</v>
      </c>
      <c r="C21" s="830" t="s">
        <v>1990</v>
      </c>
    </row>
    <row r="22" spans="1:3" x14ac:dyDescent="0.3">
      <c r="A22" s="831"/>
      <c r="B22" s="821"/>
      <c r="C22" s="830"/>
    </row>
    <row r="23" spans="1:3" x14ac:dyDescent="0.3">
      <c r="A23" s="829">
        <v>2</v>
      </c>
      <c r="B23" s="828" t="s">
        <v>2106</v>
      </c>
      <c r="C23" s="827" t="s">
        <v>221</v>
      </c>
    </row>
    <row r="24" spans="1:3" x14ac:dyDescent="0.3">
      <c r="A24" s="826"/>
      <c r="B24" s="821" t="s">
        <v>2105</v>
      </c>
      <c r="C24" s="820" t="s">
        <v>2104</v>
      </c>
    </row>
    <row r="25" spans="1:3" x14ac:dyDescent="0.3">
      <c r="A25" s="826"/>
      <c r="B25" s="821" t="s">
        <v>2103</v>
      </c>
      <c r="C25" s="820" t="s">
        <v>1863</v>
      </c>
    </row>
    <row r="26" spans="1:3" x14ac:dyDescent="0.3">
      <c r="A26" s="826"/>
      <c r="B26" s="821" t="s">
        <v>2102</v>
      </c>
      <c r="C26" s="820" t="s">
        <v>25</v>
      </c>
    </row>
    <row r="27" spans="1:3" x14ac:dyDescent="0.3">
      <c r="A27" s="826"/>
      <c r="B27" s="821" t="s">
        <v>2101</v>
      </c>
      <c r="C27" s="820" t="s">
        <v>80</v>
      </c>
    </row>
    <row r="28" spans="1:3" x14ac:dyDescent="0.3">
      <c r="A28" s="826"/>
      <c r="B28" s="821" t="s">
        <v>2100</v>
      </c>
      <c r="C28" s="820" t="s">
        <v>102</v>
      </c>
    </row>
    <row r="29" spans="1:3" x14ac:dyDescent="0.3">
      <c r="A29" s="826"/>
      <c r="B29" s="821" t="s">
        <v>2099</v>
      </c>
      <c r="C29" s="820" t="s">
        <v>129</v>
      </c>
    </row>
    <row r="30" spans="1:3" x14ac:dyDescent="0.3">
      <c r="A30" s="826"/>
      <c r="B30" s="821" t="s">
        <v>2098</v>
      </c>
      <c r="C30" s="820" t="s">
        <v>143</v>
      </c>
    </row>
    <row r="31" spans="1:3" x14ac:dyDescent="0.3">
      <c r="A31" s="826"/>
      <c r="B31" s="821" t="s">
        <v>2097</v>
      </c>
      <c r="C31" s="820" t="s">
        <v>2096</v>
      </c>
    </row>
    <row r="32" spans="1:3" x14ac:dyDescent="0.3">
      <c r="A32" s="826"/>
      <c r="B32" s="821" t="s">
        <v>2095</v>
      </c>
      <c r="C32" s="820" t="s">
        <v>165</v>
      </c>
    </row>
    <row r="33" spans="1:3" x14ac:dyDescent="0.3">
      <c r="A33" s="826"/>
      <c r="B33" s="821"/>
      <c r="C33" s="820"/>
    </row>
    <row r="34" spans="1:3" x14ac:dyDescent="0.3">
      <c r="A34" s="825">
        <v>3</v>
      </c>
      <c r="B34" s="824" t="s">
        <v>2094</v>
      </c>
      <c r="C34" s="823" t="s">
        <v>604</v>
      </c>
    </row>
    <row r="35" spans="1:3" x14ac:dyDescent="0.3">
      <c r="A35" s="826"/>
      <c r="B35" s="821" t="s">
        <v>2093</v>
      </c>
      <c r="C35" s="820" t="s">
        <v>409</v>
      </c>
    </row>
    <row r="36" spans="1:3" x14ac:dyDescent="0.3">
      <c r="A36" s="826"/>
      <c r="B36" s="821" t="s">
        <v>2092</v>
      </c>
      <c r="C36" s="820" t="s">
        <v>2091</v>
      </c>
    </row>
    <row r="37" spans="1:3" x14ac:dyDescent="0.3">
      <c r="A37" s="826"/>
      <c r="B37" s="821" t="s">
        <v>2090</v>
      </c>
      <c r="C37" s="820" t="s">
        <v>516</v>
      </c>
    </row>
    <row r="38" spans="1:3" x14ac:dyDescent="0.3">
      <c r="A38" s="826"/>
      <c r="B38" s="821" t="s">
        <v>2089</v>
      </c>
      <c r="C38" s="820" t="s">
        <v>485</v>
      </c>
    </row>
    <row r="39" spans="1:3" x14ac:dyDescent="0.3">
      <c r="A39" s="826"/>
      <c r="B39" s="821" t="s">
        <v>2088</v>
      </c>
      <c r="C39" s="820" t="s">
        <v>425</v>
      </c>
    </row>
    <row r="40" spans="1:3" x14ac:dyDescent="0.3">
      <c r="A40" s="826"/>
      <c r="B40" s="821" t="s">
        <v>2087</v>
      </c>
      <c r="C40" s="820" t="s">
        <v>2086</v>
      </c>
    </row>
    <row r="41" spans="1:3" x14ac:dyDescent="0.3">
      <c r="A41" s="826"/>
      <c r="B41" s="821" t="s">
        <v>2085</v>
      </c>
      <c r="C41" s="820" t="s">
        <v>570</v>
      </c>
    </row>
    <row r="42" spans="1:3" x14ac:dyDescent="0.3">
      <c r="A42" s="826"/>
      <c r="B42" s="821" t="s">
        <v>2084</v>
      </c>
      <c r="C42" s="820" t="s">
        <v>460</v>
      </c>
    </row>
    <row r="43" spans="1:3" x14ac:dyDescent="0.3">
      <c r="A43" s="826"/>
      <c r="B43" s="821" t="s">
        <v>2083</v>
      </c>
      <c r="C43" s="820" t="s">
        <v>2082</v>
      </c>
    </row>
    <row r="44" spans="1:3" x14ac:dyDescent="0.3">
      <c r="A44" s="826"/>
      <c r="B44" s="821"/>
      <c r="C44" s="820"/>
    </row>
    <row r="45" spans="1:3" x14ac:dyDescent="0.3">
      <c r="A45" s="825">
        <v>4</v>
      </c>
      <c r="B45" s="824" t="s">
        <v>2081</v>
      </c>
      <c r="C45" s="823" t="s">
        <v>642</v>
      </c>
    </row>
    <row r="46" spans="1:3" x14ac:dyDescent="0.3">
      <c r="A46" s="826"/>
      <c r="B46" s="821"/>
      <c r="C46" s="820"/>
    </row>
    <row r="47" spans="1:3" x14ac:dyDescent="0.3">
      <c r="A47" s="825">
        <v>5</v>
      </c>
      <c r="B47" s="824" t="s">
        <v>2080</v>
      </c>
      <c r="C47" s="823" t="s">
        <v>698</v>
      </c>
    </row>
    <row r="48" spans="1:3" x14ac:dyDescent="0.3">
      <c r="A48" s="826"/>
      <c r="B48" s="821" t="s">
        <v>2079</v>
      </c>
      <c r="C48" s="820" t="s">
        <v>691</v>
      </c>
    </row>
    <row r="49" spans="1:3" x14ac:dyDescent="0.3">
      <c r="A49" s="826"/>
      <c r="B49" s="821" t="s">
        <v>2078</v>
      </c>
      <c r="C49" s="820" t="s">
        <v>2077</v>
      </c>
    </row>
    <row r="50" spans="1:3" x14ac:dyDescent="0.3">
      <c r="A50" s="826"/>
      <c r="B50" s="821" t="s">
        <v>2076</v>
      </c>
      <c r="C50" s="820" t="s">
        <v>666</v>
      </c>
    </row>
    <row r="51" spans="1:3" x14ac:dyDescent="0.3">
      <c r="A51" s="826"/>
      <c r="B51" s="821" t="s">
        <v>2075</v>
      </c>
      <c r="C51" s="820" t="s">
        <v>644</v>
      </c>
    </row>
    <row r="52" spans="1:3" x14ac:dyDescent="0.3">
      <c r="A52" s="826"/>
      <c r="B52" s="821" t="s">
        <v>2074</v>
      </c>
      <c r="C52" s="820" t="s">
        <v>658</v>
      </c>
    </row>
    <row r="53" spans="1:3" x14ac:dyDescent="0.3">
      <c r="A53" s="826"/>
      <c r="B53" s="821"/>
      <c r="C53" s="820"/>
    </row>
    <row r="54" spans="1:3" x14ac:dyDescent="0.3">
      <c r="A54" s="825">
        <v>6</v>
      </c>
      <c r="B54" s="824" t="s">
        <v>2073</v>
      </c>
      <c r="C54" s="827" t="s">
        <v>2072</v>
      </c>
    </row>
    <row r="55" spans="1:3" x14ac:dyDescent="0.3">
      <c r="A55" s="826"/>
      <c r="B55" s="821" t="s">
        <v>2071</v>
      </c>
      <c r="C55" s="820" t="s">
        <v>2070</v>
      </c>
    </row>
    <row r="56" spans="1:3" x14ac:dyDescent="0.3">
      <c r="A56" s="826"/>
      <c r="B56" s="821" t="s">
        <v>2069</v>
      </c>
      <c r="C56" s="820" t="s">
        <v>2068</v>
      </c>
    </row>
    <row r="57" spans="1:3" x14ac:dyDescent="0.3">
      <c r="A57" s="826"/>
      <c r="B57" s="821" t="s">
        <v>2067</v>
      </c>
      <c r="C57" s="820" t="s">
        <v>2066</v>
      </c>
    </row>
    <row r="58" spans="1:3" x14ac:dyDescent="0.3">
      <c r="A58" s="826"/>
      <c r="B58" s="821" t="s">
        <v>2065</v>
      </c>
      <c r="C58" s="820" t="s">
        <v>2064</v>
      </c>
    </row>
    <row r="59" spans="1:3" x14ac:dyDescent="0.3">
      <c r="A59" s="826"/>
      <c r="B59" s="821" t="s">
        <v>2063</v>
      </c>
      <c r="C59" s="820" t="s">
        <v>2062</v>
      </c>
    </row>
    <row r="60" spans="1:3" x14ac:dyDescent="0.3">
      <c r="A60" s="826"/>
      <c r="B60" s="821" t="s">
        <v>2061</v>
      </c>
      <c r="C60" s="820" t="s">
        <v>701</v>
      </c>
    </row>
    <row r="61" spans="1:3" x14ac:dyDescent="0.3">
      <c r="A61" s="826"/>
      <c r="B61" s="821" t="s">
        <v>2060</v>
      </c>
      <c r="C61" s="820" t="s">
        <v>2059</v>
      </c>
    </row>
    <row r="62" spans="1:3" x14ac:dyDescent="0.3">
      <c r="A62" s="826"/>
      <c r="B62" s="821"/>
      <c r="C62" s="820"/>
    </row>
    <row r="63" spans="1:3" x14ac:dyDescent="0.3">
      <c r="A63" s="825">
        <v>7</v>
      </c>
      <c r="B63" s="824" t="s">
        <v>2058</v>
      </c>
      <c r="C63" s="823" t="s">
        <v>1086</v>
      </c>
    </row>
    <row r="64" spans="1:3" x14ac:dyDescent="0.3">
      <c r="A64" s="822"/>
      <c r="B64" s="821" t="s">
        <v>2057</v>
      </c>
      <c r="C64" s="820" t="s">
        <v>1087</v>
      </c>
    </row>
    <row r="65" spans="1:3" x14ac:dyDescent="0.3">
      <c r="A65" s="822"/>
      <c r="B65" s="821" t="s">
        <v>2056</v>
      </c>
      <c r="C65" s="820" t="s">
        <v>1143</v>
      </c>
    </row>
    <row r="66" spans="1:3" x14ac:dyDescent="0.3">
      <c r="A66" s="822"/>
      <c r="B66" s="821" t="s">
        <v>2055</v>
      </c>
      <c r="C66" s="820" t="s">
        <v>1162</v>
      </c>
    </row>
    <row r="67" spans="1:3" x14ac:dyDescent="0.3">
      <c r="A67" s="822"/>
      <c r="B67" s="821" t="s">
        <v>2054</v>
      </c>
      <c r="C67" s="820" t="s">
        <v>1093</v>
      </c>
    </row>
    <row r="68" spans="1:3" x14ac:dyDescent="0.3">
      <c r="A68" s="822"/>
      <c r="B68" s="821" t="s">
        <v>2053</v>
      </c>
      <c r="C68" s="820" t="s">
        <v>1118</v>
      </c>
    </row>
    <row r="69" spans="1:3" x14ac:dyDescent="0.3">
      <c r="A69" s="822"/>
      <c r="B69" s="821" t="s">
        <v>2052</v>
      </c>
      <c r="C69" s="820" t="s">
        <v>1131</v>
      </c>
    </row>
    <row r="70" spans="1:3" x14ac:dyDescent="0.3">
      <c r="A70" s="822"/>
      <c r="B70" s="821" t="s">
        <v>2051</v>
      </c>
      <c r="C70" s="820" t="s">
        <v>1179</v>
      </c>
    </row>
    <row r="71" spans="1:3" x14ac:dyDescent="0.3">
      <c r="A71" s="822"/>
      <c r="B71" s="821" t="s">
        <v>2050</v>
      </c>
      <c r="C71" s="820" t="s">
        <v>1080</v>
      </c>
    </row>
    <row r="72" spans="1:3" x14ac:dyDescent="0.3">
      <c r="A72" s="822"/>
      <c r="B72" s="821" t="s">
        <v>2049</v>
      </c>
      <c r="C72" s="820" t="s">
        <v>1059</v>
      </c>
    </row>
    <row r="73" spans="1:3" x14ac:dyDescent="0.3">
      <c r="A73" s="822"/>
      <c r="B73" s="821" t="s">
        <v>2048</v>
      </c>
      <c r="C73" s="820" t="s">
        <v>2047</v>
      </c>
    </row>
    <row r="74" spans="1:3" x14ac:dyDescent="0.3">
      <c r="A74" s="822"/>
      <c r="B74" s="821" t="s">
        <v>2046</v>
      </c>
      <c r="C74" s="820" t="s">
        <v>2045</v>
      </c>
    </row>
    <row r="75" spans="1:3" x14ac:dyDescent="0.3">
      <c r="A75" s="822"/>
      <c r="B75" s="821" t="s">
        <v>2044</v>
      </c>
      <c r="C75" s="820" t="s">
        <v>972</v>
      </c>
    </row>
    <row r="76" spans="1:3" x14ac:dyDescent="0.3">
      <c r="A76" s="822"/>
      <c r="B76" s="821" t="s">
        <v>2043</v>
      </c>
      <c r="C76" s="820" t="s">
        <v>989</v>
      </c>
    </row>
  </sheetData>
  <mergeCells count="4">
    <mergeCell ref="A1:B3"/>
    <mergeCell ref="A4:C5"/>
    <mergeCell ref="A6:C6"/>
    <mergeCell ref="A7:C7"/>
  </mergeCells>
  <pageMargins left="0.7" right="0.7" top="0.75" bottom="0.75" header="0.3" footer="0.3"/>
  <pageSetup scale="60" orientation="portrait" r:id="rId1"/>
  <rowBreaks count="1" manualBreakCount="1">
    <brk id="51" max="16383" man="1"/>
  </row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6DFAC-C908-485F-9A2A-CBAB54051C51}">
  <sheetPr>
    <pageSetUpPr fitToPage="1"/>
  </sheetPr>
  <dimension ref="G64"/>
  <sheetViews>
    <sheetView showGridLines="0" view="pageBreakPreview" zoomScale="60" zoomScaleNormal="55" workbookViewId="0">
      <selection activeCell="L61" sqref="L61"/>
    </sheetView>
  </sheetViews>
  <sheetFormatPr baseColWidth="10" defaultColWidth="11.5546875" defaultRowHeight="14.4" x14ac:dyDescent="0.3"/>
  <sheetData>
    <row r="64" spans="7:7" x14ac:dyDescent="0.3">
      <c r="G64" t="s">
        <v>2042</v>
      </c>
    </row>
  </sheetData>
  <sheetProtection algorithmName="SHA-512" hashValue="xp4J5mYnBhlEYo3tXHggLNRh8tU+dY4LChPi1kZ8eW5FZckpddBD7Hff8TdQ5Qx7EKG1kyfVOuf8oV0MsxxCgg==" saltValue="xBYknr3nDRICt3tJ28oMfg==" spinCount="100000" sheet="1"/>
  <pageMargins left="0.7" right="0.7" top="0.75" bottom="0.75" header="0.3" footer="0.3"/>
  <pageSetup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ED144-6F6A-4464-838A-7A217053910B}">
  <sheetPr>
    <pageSetUpPr fitToPage="1"/>
  </sheetPr>
  <dimension ref="A1:O340"/>
  <sheetViews>
    <sheetView showGridLines="0" zoomScale="40" zoomScaleNormal="40" zoomScaleSheetLayoutView="40" workbookViewId="0">
      <selection activeCell="C13" sqref="C13"/>
    </sheetView>
  </sheetViews>
  <sheetFormatPr baseColWidth="10" defaultColWidth="11.5546875" defaultRowHeight="14.4" x14ac:dyDescent="0.3"/>
  <cols>
    <col min="1" max="1" width="39.33203125" style="101" customWidth="1"/>
    <col min="2" max="2" width="111.33203125" style="1" customWidth="1"/>
    <col min="3" max="3" width="102.109375" style="1" customWidth="1"/>
    <col min="4" max="4" width="46.21875" style="1" customWidth="1"/>
    <col min="5" max="5" width="49.88671875" style="1" customWidth="1"/>
    <col min="6" max="6" width="128.109375" style="1" customWidth="1"/>
    <col min="7" max="7" width="17.109375" style="31" bestFit="1" customWidth="1"/>
    <col min="8" max="12" width="19.33203125" style="31" customWidth="1"/>
    <col min="13" max="13" width="39" style="1" customWidth="1"/>
    <col min="14" max="14" width="34.21875" style="1" customWidth="1"/>
    <col min="15" max="15" width="25.88671875" style="1" bestFit="1" customWidth="1"/>
  </cols>
  <sheetData>
    <row r="1" spans="1:15" ht="15" thickBot="1" x14ac:dyDescent="0.35"/>
    <row r="2" spans="1:15" ht="24" thickBot="1" x14ac:dyDescent="0.35">
      <c r="A2" s="69"/>
      <c r="B2" s="348" t="s">
        <v>0</v>
      </c>
      <c r="C2" s="347"/>
      <c r="D2" s="347"/>
      <c r="E2" s="347"/>
      <c r="F2" s="347"/>
      <c r="G2" s="347"/>
      <c r="H2" s="347"/>
      <c r="I2" s="608"/>
      <c r="J2" s="608"/>
      <c r="K2" s="608"/>
      <c r="L2" s="608"/>
      <c r="M2" s="347"/>
      <c r="N2" s="347"/>
      <c r="O2" s="346"/>
    </row>
    <row r="3" spans="1:15" ht="24" thickBot="1" x14ac:dyDescent="0.35">
      <c r="A3" s="70"/>
      <c r="B3" s="345" t="s">
        <v>1331</v>
      </c>
      <c r="C3" s="344"/>
      <c r="D3" s="344"/>
      <c r="E3" s="344"/>
      <c r="F3" s="344"/>
      <c r="G3" s="344"/>
      <c r="H3" s="344"/>
      <c r="I3" s="607"/>
      <c r="J3" s="607"/>
      <c r="K3" s="607"/>
      <c r="L3" s="607"/>
      <c r="M3" s="344"/>
      <c r="N3" s="344"/>
      <c r="O3" s="343"/>
    </row>
    <row r="4" spans="1:15" ht="24" thickBot="1" x14ac:dyDescent="0.35">
      <c r="A4" s="18"/>
      <c r="B4" s="604"/>
      <c r="C4" s="604"/>
      <c r="D4" s="604"/>
      <c r="E4" s="604"/>
      <c r="F4" s="604"/>
      <c r="G4" s="606"/>
      <c r="H4" s="604"/>
      <c r="I4" s="605"/>
      <c r="J4" s="605"/>
      <c r="K4" s="605"/>
      <c r="L4" s="605"/>
      <c r="M4" s="604"/>
      <c r="N4" s="604"/>
      <c r="O4" s="604"/>
    </row>
    <row r="5" spans="1:15" s="49" customFormat="1" ht="21.6" thickBot="1" x14ac:dyDescent="0.45">
      <c r="A5" s="88" t="s">
        <v>1194</v>
      </c>
      <c r="B5" s="89"/>
      <c r="C5" s="89"/>
      <c r="D5" s="89"/>
      <c r="E5" s="89"/>
      <c r="F5" s="89"/>
      <c r="G5" s="89"/>
      <c r="H5" s="89"/>
      <c r="I5" s="603"/>
      <c r="J5" s="603"/>
      <c r="K5" s="603"/>
      <c r="L5" s="603"/>
      <c r="M5" s="89"/>
      <c r="N5" s="90"/>
      <c r="O5" s="91"/>
    </row>
    <row r="6" spans="1:15" s="49" customFormat="1" ht="40.799999999999997" x14ac:dyDescent="0.4">
      <c r="A6" s="79" t="s">
        <v>1</v>
      </c>
      <c r="B6" s="80"/>
      <c r="C6" s="80"/>
      <c r="D6" s="80"/>
      <c r="E6" s="80"/>
      <c r="F6" s="80"/>
      <c r="G6" s="80"/>
      <c r="H6" s="80"/>
      <c r="I6" s="602"/>
      <c r="J6" s="602"/>
      <c r="K6" s="602"/>
      <c r="L6" s="601"/>
      <c r="M6" s="79" t="s">
        <v>2</v>
      </c>
      <c r="N6" s="83"/>
      <c r="O6" s="15" t="s">
        <v>3</v>
      </c>
    </row>
    <row r="7" spans="1:15" s="49" customFormat="1" ht="21.6" thickBot="1" x14ac:dyDescent="0.45">
      <c r="A7" s="598" t="s">
        <v>4</v>
      </c>
      <c r="B7" s="13" t="s">
        <v>5</v>
      </c>
      <c r="C7" s="600" t="s">
        <v>6</v>
      </c>
      <c r="D7" s="600" t="s">
        <v>7</v>
      </c>
      <c r="E7" s="600" t="s">
        <v>8</v>
      </c>
      <c r="F7" s="600" t="s">
        <v>9</v>
      </c>
      <c r="G7" s="599" t="s">
        <v>10</v>
      </c>
      <c r="H7" s="597" t="s">
        <v>1330</v>
      </c>
      <c r="I7" s="598" t="s">
        <v>12</v>
      </c>
      <c r="J7" s="596" t="s">
        <v>13</v>
      </c>
      <c r="K7" s="597" t="s">
        <v>14</v>
      </c>
      <c r="L7" s="596" t="s">
        <v>15</v>
      </c>
      <c r="M7" s="7" t="s">
        <v>16</v>
      </c>
      <c r="N7" s="7" t="s">
        <v>17</v>
      </c>
      <c r="O7" s="595" t="s">
        <v>18</v>
      </c>
    </row>
    <row r="8" spans="1:15" s="593" customFormat="1" ht="42.6" customHeight="1" x14ac:dyDescent="0.4">
      <c r="A8" s="120" t="s">
        <v>1329</v>
      </c>
      <c r="B8" s="120" t="s">
        <v>1328</v>
      </c>
      <c r="C8" s="47" t="s">
        <v>1327</v>
      </c>
      <c r="D8" s="120" t="s">
        <v>1273</v>
      </c>
      <c r="E8" s="120" t="s">
        <v>1326</v>
      </c>
      <c r="F8" s="354" t="s">
        <v>1325</v>
      </c>
      <c r="G8" s="594"/>
      <c r="H8" s="315">
        <v>0.25</v>
      </c>
      <c r="I8" s="315"/>
      <c r="J8" s="315"/>
      <c r="K8" s="315"/>
      <c r="L8" s="315">
        <v>0.25</v>
      </c>
      <c r="M8" s="122" t="s">
        <v>1194</v>
      </c>
      <c r="N8" s="363"/>
      <c r="O8" s="132"/>
    </row>
    <row r="9" spans="1:15" s="593" customFormat="1" ht="42.6" customHeight="1" x14ac:dyDescent="0.4">
      <c r="A9" s="111"/>
      <c r="B9" s="111"/>
      <c r="C9" s="47" t="s">
        <v>1324</v>
      </c>
      <c r="D9" s="111"/>
      <c r="E9" s="111"/>
      <c r="F9" s="113"/>
      <c r="G9" s="359"/>
      <c r="H9" s="313"/>
      <c r="I9" s="313"/>
      <c r="J9" s="313"/>
      <c r="K9" s="313"/>
      <c r="L9" s="313"/>
      <c r="M9" s="114"/>
      <c r="N9" s="559"/>
      <c r="O9" s="131"/>
    </row>
    <row r="10" spans="1:15" s="593" customFormat="1" ht="42.6" customHeight="1" x14ac:dyDescent="0.4">
      <c r="A10" s="111"/>
      <c r="B10" s="111"/>
      <c r="C10" s="47" t="s">
        <v>1323</v>
      </c>
      <c r="D10" s="111"/>
      <c r="E10" s="111"/>
      <c r="F10" s="113"/>
      <c r="G10" s="359"/>
      <c r="H10" s="313"/>
      <c r="I10" s="313"/>
      <c r="J10" s="313"/>
      <c r="K10" s="313"/>
      <c r="L10" s="313"/>
      <c r="M10" s="114"/>
      <c r="N10" s="559"/>
      <c r="O10" s="131"/>
    </row>
    <row r="11" spans="1:15" s="593" customFormat="1" ht="42.6" customHeight="1" x14ac:dyDescent="0.4">
      <c r="A11" s="111"/>
      <c r="B11" s="111"/>
      <c r="C11" s="47" t="s">
        <v>1322</v>
      </c>
      <c r="D11" s="111"/>
      <c r="E11" s="111"/>
      <c r="F11" s="113"/>
      <c r="G11" s="199"/>
      <c r="H11" s="313"/>
      <c r="I11" s="313"/>
      <c r="J11" s="313"/>
      <c r="K11" s="313"/>
      <c r="L11" s="313"/>
      <c r="M11" s="114"/>
      <c r="N11" s="559"/>
      <c r="O11" s="131"/>
    </row>
    <row r="12" spans="1:15" s="49" customFormat="1" ht="42" x14ac:dyDescent="0.4">
      <c r="A12" s="142" t="s">
        <v>1321</v>
      </c>
      <c r="B12" s="416" t="s">
        <v>1320</v>
      </c>
      <c r="C12" s="23" t="s">
        <v>1319</v>
      </c>
      <c r="D12" s="142" t="s">
        <v>1273</v>
      </c>
      <c r="E12" s="142" t="s">
        <v>1318</v>
      </c>
      <c r="F12" s="145" t="s">
        <v>1317</v>
      </c>
      <c r="G12" s="564">
        <v>1</v>
      </c>
      <c r="H12" s="311">
        <v>1</v>
      </c>
      <c r="I12" s="311"/>
      <c r="J12" s="311"/>
      <c r="K12" s="311">
        <v>0.5</v>
      </c>
      <c r="L12" s="311">
        <v>0.5</v>
      </c>
      <c r="M12" s="146" t="s">
        <v>1279</v>
      </c>
      <c r="N12" s="563"/>
      <c r="O12" s="236"/>
    </row>
    <row r="13" spans="1:15" s="49" customFormat="1" ht="42.6" customHeight="1" x14ac:dyDescent="0.4">
      <c r="A13" s="134"/>
      <c r="B13" s="562"/>
      <c r="C13" s="23" t="s">
        <v>1316</v>
      </c>
      <c r="D13" s="134"/>
      <c r="E13" s="134"/>
      <c r="F13" s="138"/>
      <c r="G13" s="561"/>
      <c r="H13" s="308"/>
      <c r="I13" s="308"/>
      <c r="J13" s="308"/>
      <c r="K13" s="308"/>
      <c r="L13" s="308"/>
      <c r="M13" s="139"/>
      <c r="N13" s="560"/>
      <c r="O13" s="232"/>
    </row>
    <row r="14" spans="1:15" s="49" customFormat="1" ht="42.6" customHeight="1" x14ac:dyDescent="0.4">
      <c r="A14" s="134"/>
      <c r="B14" s="562"/>
      <c r="C14" s="23" t="s">
        <v>1315</v>
      </c>
      <c r="D14" s="134"/>
      <c r="E14" s="134"/>
      <c r="F14" s="138"/>
      <c r="G14" s="561"/>
      <c r="H14" s="308"/>
      <c r="I14" s="308"/>
      <c r="J14" s="308"/>
      <c r="K14" s="308"/>
      <c r="L14" s="308"/>
      <c r="M14" s="139"/>
      <c r="N14" s="560"/>
      <c r="O14" s="232"/>
    </row>
    <row r="15" spans="1:15" s="49" customFormat="1" ht="42.6" customHeight="1" x14ac:dyDescent="0.4">
      <c r="A15" s="134"/>
      <c r="B15" s="562"/>
      <c r="C15" s="23" t="s">
        <v>1314</v>
      </c>
      <c r="D15" s="134"/>
      <c r="E15" s="134"/>
      <c r="F15" s="138"/>
      <c r="G15" s="579"/>
      <c r="H15" s="308"/>
      <c r="I15" s="308"/>
      <c r="J15" s="308"/>
      <c r="K15" s="308"/>
      <c r="L15" s="308"/>
      <c r="M15" s="139"/>
      <c r="N15" s="560"/>
      <c r="O15" s="232"/>
    </row>
    <row r="16" spans="1:15" s="49" customFormat="1" ht="42.6" customHeight="1" x14ac:dyDescent="0.4">
      <c r="A16" s="502" t="s">
        <v>1313</v>
      </c>
      <c r="B16" s="204" t="s">
        <v>1312</v>
      </c>
      <c r="C16" s="517" t="s">
        <v>1311</v>
      </c>
      <c r="D16" s="120" t="s">
        <v>1273</v>
      </c>
      <c r="E16" s="502" t="s">
        <v>1310</v>
      </c>
      <c r="F16" s="578" t="s">
        <v>1309</v>
      </c>
      <c r="G16" s="592">
        <v>1</v>
      </c>
      <c r="H16" s="591">
        <v>1</v>
      </c>
      <c r="I16" s="591"/>
      <c r="J16" s="591">
        <v>0.5</v>
      </c>
      <c r="K16" s="591">
        <v>0.5</v>
      </c>
      <c r="L16" s="591"/>
      <c r="M16" s="575" t="s">
        <v>1279</v>
      </c>
      <c r="N16" s="569"/>
      <c r="O16" s="574"/>
    </row>
    <row r="17" spans="1:15" s="49" customFormat="1" ht="42.6" customHeight="1" x14ac:dyDescent="0.4">
      <c r="A17" s="500"/>
      <c r="B17" s="360"/>
      <c r="C17" s="517" t="s">
        <v>1308</v>
      </c>
      <c r="D17" s="111"/>
      <c r="E17" s="500"/>
      <c r="F17" s="590"/>
      <c r="G17" s="589"/>
      <c r="H17" s="588"/>
      <c r="I17" s="588"/>
      <c r="J17" s="588"/>
      <c r="K17" s="588"/>
      <c r="L17" s="588"/>
      <c r="M17" s="567"/>
      <c r="N17" s="566"/>
      <c r="O17" s="565"/>
    </row>
    <row r="18" spans="1:15" s="49" customFormat="1" ht="42.6" customHeight="1" x14ac:dyDescent="0.4">
      <c r="A18" s="500"/>
      <c r="B18" s="360"/>
      <c r="C18" s="517" t="s">
        <v>1307</v>
      </c>
      <c r="D18" s="111"/>
      <c r="E18" s="500"/>
      <c r="F18" s="590"/>
      <c r="G18" s="589"/>
      <c r="H18" s="588"/>
      <c r="I18" s="588"/>
      <c r="J18" s="588"/>
      <c r="K18" s="588"/>
      <c r="L18" s="588"/>
      <c r="M18" s="567"/>
      <c r="N18" s="566"/>
      <c r="O18" s="565"/>
    </row>
    <row r="19" spans="1:15" s="49" customFormat="1" ht="42.6" customHeight="1" x14ac:dyDescent="0.4">
      <c r="A19" s="497"/>
      <c r="B19" s="202"/>
      <c r="C19" s="517" t="s">
        <v>1306</v>
      </c>
      <c r="D19" s="104"/>
      <c r="E19" s="497"/>
      <c r="F19" s="573"/>
      <c r="G19" s="587"/>
      <c r="H19" s="586"/>
      <c r="I19" s="586"/>
      <c r="J19" s="586"/>
      <c r="K19" s="586"/>
      <c r="L19" s="586"/>
      <c r="M19" s="585"/>
      <c r="N19" s="584"/>
      <c r="O19" s="583"/>
    </row>
    <row r="20" spans="1:15" s="49" customFormat="1" ht="42.6" customHeight="1" x14ac:dyDescent="0.4">
      <c r="A20" s="62" t="s">
        <v>1305</v>
      </c>
      <c r="B20" s="582" t="s">
        <v>1304</v>
      </c>
      <c r="C20" s="581" t="s">
        <v>1303</v>
      </c>
      <c r="D20" s="62" t="s">
        <v>1273</v>
      </c>
      <c r="E20" s="62" t="s">
        <v>1302</v>
      </c>
      <c r="F20" s="93" t="s">
        <v>1301</v>
      </c>
      <c r="G20" s="564">
        <v>1</v>
      </c>
      <c r="H20" s="283">
        <v>1</v>
      </c>
      <c r="I20" s="283"/>
      <c r="J20" s="283">
        <v>0.25</v>
      </c>
      <c r="K20" s="283">
        <v>0.75</v>
      </c>
      <c r="L20" s="283"/>
      <c r="M20" s="64" t="s">
        <v>1279</v>
      </c>
      <c r="N20" s="192"/>
      <c r="O20" s="275"/>
    </row>
    <row r="21" spans="1:15" s="49" customFormat="1" ht="42.6" customHeight="1" x14ac:dyDescent="0.4">
      <c r="A21" s="62"/>
      <c r="B21" s="580"/>
      <c r="C21" s="581" t="s">
        <v>1300</v>
      </c>
      <c r="D21" s="62"/>
      <c r="E21" s="62"/>
      <c r="F21" s="93"/>
      <c r="G21" s="561"/>
      <c r="H21" s="283"/>
      <c r="I21" s="283"/>
      <c r="J21" s="283"/>
      <c r="K21" s="283"/>
      <c r="L21" s="283"/>
      <c r="M21" s="64"/>
      <c r="N21" s="181"/>
      <c r="O21" s="275"/>
    </row>
    <row r="22" spans="1:15" s="49" customFormat="1" ht="42.6" customHeight="1" x14ac:dyDescent="0.4">
      <c r="A22" s="62"/>
      <c r="B22" s="580"/>
      <c r="C22" s="23" t="s">
        <v>1299</v>
      </c>
      <c r="D22" s="62"/>
      <c r="E22" s="62"/>
      <c r="F22" s="93"/>
      <c r="G22" s="579"/>
      <c r="H22" s="283"/>
      <c r="I22" s="283"/>
      <c r="J22" s="283"/>
      <c r="K22" s="283"/>
      <c r="L22" s="283"/>
      <c r="M22" s="64"/>
      <c r="N22" s="181"/>
      <c r="O22" s="275"/>
    </row>
    <row r="23" spans="1:15" s="49" customFormat="1" ht="41.4" customHeight="1" x14ac:dyDescent="0.4">
      <c r="A23" s="502" t="s">
        <v>1298</v>
      </c>
      <c r="B23" s="204" t="s">
        <v>1297</v>
      </c>
      <c r="C23" s="517" t="s">
        <v>1296</v>
      </c>
      <c r="D23" s="120" t="s">
        <v>1273</v>
      </c>
      <c r="E23" s="502" t="s">
        <v>1295</v>
      </c>
      <c r="F23" s="578" t="s">
        <v>1294</v>
      </c>
      <c r="G23" s="577">
        <v>4</v>
      </c>
      <c r="H23" s="576">
        <v>4</v>
      </c>
      <c r="I23" s="576">
        <v>1</v>
      </c>
      <c r="J23" s="576">
        <v>1</v>
      </c>
      <c r="K23" s="576">
        <v>1</v>
      </c>
      <c r="L23" s="576">
        <v>1</v>
      </c>
      <c r="M23" s="575" t="s">
        <v>1279</v>
      </c>
      <c r="N23" s="569"/>
      <c r="O23" s="574"/>
    </row>
    <row r="24" spans="1:15" s="49" customFormat="1" ht="41.4" customHeight="1" x14ac:dyDescent="0.4">
      <c r="A24" s="500"/>
      <c r="B24" s="360"/>
      <c r="C24" s="517" t="s">
        <v>1293</v>
      </c>
      <c r="D24" s="111"/>
      <c r="E24" s="500"/>
      <c r="F24" s="573"/>
      <c r="G24" s="572"/>
      <c r="H24" s="571"/>
      <c r="I24" s="571"/>
      <c r="J24" s="571"/>
      <c r="K24" s="571"/>
      <c r="L24" s="571"/>
      <c r="M24" s="567"/>
      <c r="N24" s="566"/>
      <c r="O24" s="565"/>
    </row>
    <row r="25" spans="1:15" s="49" customFormat="1" ht="64.2" customHeight="1" x14ac:dyDescent="0.4">
      <c r="A25" s="500"/>
      <c r="B25" s="360"/>
      <c r="C25" s="517" t="s">
        <v>1292</v>
      </c>
      <c r="D25" s="111"/>
      <c r="E25" s="500"/>
      <c r="F25" s="570" t="s">
        <v>1291</v>
      </c>
      <c r="G25" s="569">
        <v>4</v>
      </c>
      <c r="H25" s="568">
        <v>4</v>
      </c>
      <c r="I25" s="568">
        <v>1</v>
      </c>
      <c r="J25" s="568">
        <v>1</v>
      </c>
      <c r="K25" s="568">
        <v>1</v>
      </c>
      <c r="L25" s="568">
        <v>1</v>
      </c>
      <c r="M25" s="567"/>
      <c r="N25" s="566"/>
      <c r="O25" s="565"/>
    </row>
    <row r="26" spans="1:15" s="49" customFormat="1" ht="75" customHeight="1" x14ac:dyDescent="0.4">
      <c r="A26" s="142" t="s">
        <v>1290</v>
      </c>
      <c r="B26" s="416" t="s">
        <v>1289</v>
      </c>
      <c r="C26" s="23" t="s">
        <v>1288</v>
      </c>
      <c r="D26" s="142" t="s">
        <v>1273</v>
      </c>
      <c r="E26" s="142" t="s">
        <v>1287</v>
      </c>
      <c r="F26" s="145" t="s">
        <v>1286</v>
      </c>
      <c r="G26" s="564">
        <v>1</v>
      </c>
      <c r="H26" s="564">
        <v>1</v>
      </c>
      <c r="I26" s="564">
        <v>1</v>
      </c>
      <c r="J26" s="564">
        <v>1</v>
      </c>
      <c r="K26" s="564">
        <v>1</v>
      </c>
      <c r="L26" s="564">
        <v>1</v>
      </c>
      <c r="M26" s="146" t="s">
        <v>1279</v>
      </c>
      <c r="N26" s="563"/>
      <c r="O26" s="236"/>
    </row>
    <row r="27" spans="1:15" s="49" customFormat="1" ht="75" customHeight="1" x14ac:dyDescent="0.4">
      <c r="A27" s="134"/>
      <c r="B27" s="562"/>
      <c r="C27" s="247" t="s">
        <v>1285</v>
      </c>
      <c r="D27" s="134"/>
      <c r="E27" s="134"/>
      <c r="F27" s="138"/>
      <c r="G27" s="561"/>
      <c r="H27" s="561"/>
      <c r="I27" s="561"/>
      <c r="J27" s="561"/>
      <c r="K27" s="561"/>
      <c r="L27" s="561"/>
      <c r="M27" s="139"/>
      <c r="N27" s="560"/>
      <c r="O27" s="232"/>
    </row>
    <row r="28" spans="1:15" s="49" customFormat="1" ht="42.6" customHeight="1" x14ac:dyDescent="0.4">
      <c r="A28" s="120" t="s">
        <v>1284</v>
      </c>
      <c r="B28" s="204" t="s">
        <v>1283</v>
      </c>
      <c r="C28" s="47" t="s">
        <v>1282</v>
      </c>
      <c r="D28" s="120" t="s">
        <v>1273</v>
      </c>
      <c r="E28" s="120" t="s">
        <v>1281</v>
      </c>
      <c r="F28" s="121" t="s">
        <v>1280</v>
      </c>
      <c r="G28" s="203">
        <v>1</v>
      </c>
      <c r="H28" s="541">
        <v>1</v>
      </c>
      <c r="I28" s="541"/>
      <c r="J28" s="541"/>
      <c r="K28" s="541"/>
      <c r="L28" s="541">
        <v>1</v>
      </c>
      <c r="M28" s="122" t="s">
        <v>1279</v>
      </c>
      <c r="N28" s="363"/>
      <c r="O28" s="132"/>
    </row>
    <row r="29" spans="1:15" s="49" customFormat="1" ht="42.6" customHeight="1" x14ac:dyDescent="0.4">
      <c r="A29" s="111"/>
      <c r="B29" s="360"/>
      <c r="C29" s="47" t="s">
        <v>1278</v>
      </c>
      <c r="D29" s="111"/>
      <c r="E29" s="111"/>
      <c r="F29" s="113"/>
      <c r="G29" s="359"/>
      <c r="H29" s="540"/>
      <c r="I29" s="540"/>
      <c r="J29" s="540"/>
      <c r="K29" s="540"/>
      <c r="L29" s="540"/>
      <c r="M29" s="114"/>
      <c r="N29" s="559"/>
      <c r="O29" s="131"/>
    </row>
    <row r="30" spans="1:15" s="49" customFormat="1" ht="42.6" customHeight="1" x14ac:dyDescent="0.4">
      <c r="A30" s="111"/>
      <c r="B30" s="360"/>
      <c r="C30" s="47" t="s">
        <v>1277</v>
      </c>
      <c r="D30" s="111"/>
      <c r="E30" s="111"/>
      <c r="F30" s="113"/>
      <c r="G30" s="199"/>
      <c r="H30" s="540"/>
      <c r="I30" s="540"/>
      <c r="J30" s="540"/>
      <c r="K30" s="540"/>
      <c r="L30" s="540"/>
      <c r="M30" s="114"/>
      <c r="N30" s="559"/>
      <c r="O30" s="131"/>
    </row>
    <row r="31" spans="1:15" s="49" customFormat="1" ht="259.2" customHeight="1" x14ac:dyDescent="0.4">
      <c r="A31" s="23" t="s">
        <v>1276</v>
      </c>
      <c r="B31" s="206" t="s">
        <v>1275</v>
      </c>
      <c r="C31" s="23" t="s">
        <v>1274</v>
      </c>
      <c r="D31" s="23" t="s">
        <v>1273</v>
      </c>
      <c r="E31" s="23" t="s">
        <v>1272</v>
      </c>
      <c r="F31" s="27" t="s">
        <v>1271</v>
      </c>
      <c r="G31" s="558">
        <v>0</v>
      </c>
      <c r="H31" s="557">
        <v>4</v>
      </c>
      <c r="I31" s="557">
        <v>1</v>
      </c>
      <c r="J31" s="557">
        <v>1</v>
      </c>
      <c r="K31" s="557">
        <v>1</v>
      </c>
      <c r="L31" s="557">
        <v>1</v>
      </c>
      <c r="M31" s="20" t="s">
        <v>1270</v>
      </c>
      <c r="N31" s="189"/>
      <c r="O31" s="26"/>
    </row>
    <row r="32" spans="1:15" s="49" customFormat="1" ht="38.4" customHeight="1" x14ac:dyDescent="0.4">
      <c r="A32" s="66" t="s">
        <v>1269</v>
      </c>
      <c r="B32" s="533" t="s">
        <v>1268</v>
      </c>
      <c r="C32" s="47" t="s">
        <v>1267</v>
      </c>
      <c r="D32" s="120" t="s">
        <v>52</v>
      </c>
      <c r="E32" s="120" t="s">
        <v>1266</v>
      </c>
      <c r="F32" s="121" t="s">
        <v>1265</v>
      </c>
      <c r="G32" s="375">
        <v>1</v>
      </c>
      <c r="H32" s="315">
        <v>1</v>
      </c>
      <c r="I32" s="315">
        <v>0.25</v>
      </c>
      <c r="J32" s="315">
        <v>0.25</v>
      </c>
      <c r="K32" s="315">
        <v>0.25</v>
      </c>
      <c r="L32" s="315">
        <v>0.25</v>
      </c>
      <c r="M32" s="122" t="s">
        <v>1194</v>
      </c>
      <c r="N32" s="121" t="s">
        <v>1247</v>
      </c>
      <c r="O32" s="556"/>
    </row>
    <row r="33" spans="1:15" s="49" customFormat="1" ht="38.4" customHeight="1" x14ac:dyDescent="0.4">
      <c r="A33" s="66"/>
      <c r="B33" s="554"/>
      <c r="C33" s="121" t="s">
        <v>1264</v>
      </c>
      <c r="D33" s="111"/>
      <c r="E33" s="111"/>
      <c r="F33" s="113"/>
      <c r="G33" s="373"/>
      <c r="H33" s="313"/>
      <c r="I33" s="313"/>
      <c r="J33" s="313"/>
      <c r="K33" s="313"/>
      <c r="L33" s="313"/>
      <c r="M33" s="114"/>
      <c r="N33" s="113"/>
      <c r="O33" s="555"/>
    </row>
    <row r="34" spans="1:15" ht="21" customHeight="1" x14ac:dyDescent="0.3">
      <c r="A34" s="66"/>
      <c r="B34" s="554"/>
      <c r="C34" s="108"/>
      <c r="D34" s="111"/>
      <c r="E34" s="111"/>
      <c r="F34" s="113"/>
      <c r="G34" s="373"/>
      <c r="H34" s="313"/>
      <c r="I34" s="313"/>
      <c r="J34" s="313"/>
      <c r="K34" s="313"/>
      <c r="L34" s="313"/>
      <c r="M34" s="114"/>
      <c r="N34" s="113"/>
      <c r="O34" s="555"/>
    </row>
    <row r="35" spans="1:15" ht="21" x14ac:dyDescent="0.3">
      <c r="A35" s="66"/>
      <c r="B35" s="554"/>
      <c r="C35" s="47" t="s">
        <v>1263</v>
      </c>
      <c r="D35" s="111"/>
      <c r="E35" s="111"/>
      <c r="F35" s="108"/>
      <c r="G35" s="371"/>
      <c r="H35" s="358"/>
      <c r="I35" s="358"/>
      <c r="J35" s="358"/>
      <c r="K35" s="358"/>
      <c r="L35" s="358"/>
      <c r="M35" s="114"/>
      <c r="N35" s="108"/>
      <c r="O35" s="553"/>
    </row>
    <row r="36" spans="1:15" ht="57" customHeight="1" x14ac:dyDescent="0.3">
      <c r="A36" s="62" t="s">
        <v>1262</v>
      </c>
      <c r="B36" s="422" t="s">
        <v>1261</v>
      </c>
      <c r="C36" s="27" t="s">
        <v>1260</v>
      </c>
      <c r="D36" s="62" t="s">
        <v>52</v>
      </c>
      <c r="E36" s="62" t="s">
        <v>1259</v>
      </c>
      <c r="F36" s="551" t="s">
        <v>1258</v>
      </c>
      <c r="G36" s="189">
        <v>12</v>
      </c>
      <c r="H36" s="28">
        <v>16</v>
      </c>
      <c r="I36" s="28">
        <v>4</v>
      </c>
      <c r="J36" s="28">
        <v>4</v>
      </c>
      <c r="K36" s="28">
        <v>4</v>
      </c>
      <c r="L36" s="28">
        <v>4</v>
      </c>
      <c r="M36" s="146" t="s">
        <v>1194</v>
      </c>
      <c r="N36" s="145" t="s">
        <v>1247</v>
      </c>
      <c r="O36" s="552"/>
    </row>
    <row r="37" spans="1:15" ht="54" customHeight="1" x14ac:dyDescent="0.3">
      <c r="A37" s="62"/>
      <c r="B37" s="422"/>
      <c r="C37" s="27" t="s">
        <v>1257</v>
      </c>
      <c r="D37" s="62"/>
      <c r="E37" s="62"/>
      <c r="F37" s="551" t="s">
        <v>1256</v>
      </c>
      <c r="G37" s="550">
        <v>4</v>
      </c>
      <c r="H37" s="549">
        <v>4</v>
      </c>
      <c r="I37" s="549">
        <v>1</v>
      </c>
      <c r="J37" s="549">
        <v>1</v>
      </c>
      <c r="K37" s="549">
        <v>1</v>
      </c>
      <c r="L37" s="549">
        <v>1</v>
      </c>
      <c r="M37" s="139"/>
      <c r="N37" s="138"/>
      <c r="O37" s="548"/>
    </row>
    <row r="38" spans="1:15" ht="42.6" customHeight="1" x14ac:dyDescent="0.3">
      <c r="A38" s="62"/>
      <c r="B38" s="422"/>
      <c r="C38" s="93" t="s">
        <v>1255</v>
      </c>
      <c r="D38" s="62"/>
      <c r="E38" s="62"/>
      <c r="F38" s="289" t="s">
        <v>1254</v>
      </c>
      <c r="G38" s="550">
        <v>1</v>
      </c>
      <c r="H38" s="549">
        <v>2</v>
      </c>
      <c r="I38" s="549"/>
      <c r="J38" s="549">
        <v>1</v>
      </c>
      <c r="K38" s="549"/>
      <c r="L38" s="549">
        <v>1</v>
      </c>
      <c r="M38" s="139"/>
      <c r="N38" s="157"/>
      <c r="O38" s="548"/>
    </row>
    <row r="39" spans="1:15" ht="42.6" customHeight="1" x14ac:dyDescent="0.3">
      <c r="A39" s="62"/>
      <c r="B39" s="422"/>
      <c r="C39" s="93"/>
      <c r="D39" s="62"/>
      <c r="E39" s="62"/>
      <c r="F39" s="547" t="s">
        <v>1253</v>
      </c>
      <c r="G39" s="546">
        <v>0.35</v>
      </c>
      <c r="H39" s="545">
        <v>0.5</v>
      </c>
      <c r="I39" s="545">
        <v>0.13</v>
      </c>
      <c r="J39" s="545">
        <v>0.13</v>
      </c>
      <c r="K39" s="545">
        <v>0.13</v>
      </c>
      <c r="L39" s="545">
        <v>0.13</v>
      </c>
      <c r="M39" s="544"/>
      <c r="N39" s="543"/>
      <c r="O39" s="542"/>
    </row>
    <row r="40" spans="1:15" ht="42" x14ac:dyDescent="0.3">
      <c r="A40" s="66" t="s">
        <v>1252</v>
      </c>
      <c r="B40" s="204" t="s">
        <v>1251</v>
      </c>
      <c r="C40" s="47" t="s">
        <v>1250</v>
      </c>
      <c r="D40" s="120" t="s">
        <v>52</v>
      </c>
      <c r="E40" s="120" t="s">
        <v>1249</v>
      </c>
      <c r="F40" s="354" t="s">
        <v>1248</v>
      </c>
      <c r="G40" s="203">
        <v>1</v>
      </c>
      <c r="H40" s="541">
        <v>2</v>
      </c>
      <c r="I40" s="541"/>
      <c r="J40" s="541">
        <v>1</v>
      </c>
      <c r="K40" s="541"/>
      <c r="L40" s="541">
        <v>1</v>
      </c>
      <c r="M40" s="122" t="s">
        <v>1194</v>
      </c>
      <c r="N40" s="121" t="s">
        <v>1247</v>
      </c>
      <c r="O40" s="132"/>
    </row>
    <row r="41" spans="1:15" ht="42" x14ac:dyDescent="0.3">
      <c r="A41" s="66"/>
      <c r="B41" s="360"/>
      <c r="C41" s="47" t="s">
        <v>1246</v>
      </c>
      <c r="D41" s="111"/>
      <c r="E41" s="111"/>
      <c r="F41" s="113"/>
      <c r="G41" s="359"/>
      <c r="H41" s="540"/>
      <c r="I41" s="540"/>
      <c r="J41" s="540"/>
      <c r="K41" s="540"/>
      <c r="L41" s="540"/>
      <c r="M41" s="114"/>
      <c r="N41" s="113"/>
      <c r="O41" s="131"/>
    </row>
    <row r="42" spans="1:15" ht="55.2" customHeight="1" x14ac:dyDescent="0.3">
      <c r="A42" s="66"/>
      <c r="B42" s="202"/>
      <c r="C42" s="47" t="s">
        <v>1245</v>
      </c>
      <c r="D42" s="104"/>
      <c r="E42" s="104"/>
      <c r="F42" s="108"/>
      <c r="G42" s="199"/>
      <c r="H42" s="539"/>
      <c r="I42" s="539"/>
      <c r="J42" s="539"/>
      <c r="K42" s="539"/>
      <c r="L42" s="539"/>
      <c r="M42" s="109"/>
      <c r="N42" s="108"/>
      <c r="O42" s="130"/>
    </row>
    <row r="43" spans="1:15" ht="43.8" customHeight="1" x14ac:dyDescent="0.3">
      <c r="A43" s="142" t="s">
        <v>1244</v>
      </c>
      <c r="B43" s="142" t="s">
        <v>1243</v>
      </c>
      <c r="C43" s="23" t="s">
        <v>1198</v>
      </c>
      <c r="D43" s="142" t="s">
        <v>187</v>
      </c>
      <c r="E43" s="142" t="s">
        <v>1197</v>
      </c>
      <c r="F43" s="142" t="s">
        <v>1196</v>
      </c>
      <c r="G43" s="311">
        <v>1</v>
      </c>
      <c r="H43" s="311">
        <v>1</v>
      </c>
      <c r="I43" s="311">
        <v>0.25</v>
      </c>
      <c r="J43" s="311">
        <v>0.25</v>
      </c>
      <c r="K43" s="311">
        <v>0.25</v>
      </c>
      <c r="L43" s="311">
        <v>0.25</v>
      </c>
      <c r="M43" s="168" t="s">
        <v>1195</v>
      </c>
      <c r="N43" s="142" t="s">
        <v>1194</v>
      </c>
      <c r="O43" s="536"/>
    </row>
    <row r="44" spans="1:15" ht="47.4" customHeight="1" x14ac:dyDescent="0.3">
      <c r="A44" s="160"/>
      <c r="B44" s="160"/>
      <c r="C44" s="23" t="s">
        <v>1193</v>
      </c>
      <c r="D44" s="160"/>
      <c r="E44" s="160"/>
      <c r="F44" s="160"/>
      <c r="G44" s="305"/>
      <c r="H44" s="305"/>
      <c r="I44" s="305"/>
      <c r="J44" s="305"/>
      <c r="K44" s="305"/>
      <c r="L44" s="305"/>
      <c r="M44" s="161"/>
      <c r="N44" s="160"/>
      <c r="O44" s="534"/>
    </row>
    <row r="45" spans="1:15" ht="32.4" customHeight="1" x14ac:dyDescent="0.3">
      <c r="A45" s="120" t="s">
        <v>1242</v>
      </c>
      <c r="B45" s="120" t="s">
        <v>1241</v>
      </c>
      <c r="C45" s="43" t="s">
        <v>1240</v>
      </c>
      <c r="D45" s="120" t="s">
        <v>187</v>
      </c>
      <c r="E45" s="120" t="s">
        <v>1239</v>
      </c>
      <c r="F45" s="120" t="s">
        <v>1238</v>
      </c>
      <c r="G45" s="132">
        <v>180</v>
      </c>
      <c r="H45" s="132">
        <v>180</v>
      </c>
      <c r="I45" s="132">
        <v>45</v>
      </c>
      <c r="J45" s="132">
        <v>45</v>
      </c>
      <c r="K45" s="132">
        <v>45</v>
      </c>
      <c r="L45" s="132">
        <v>45</v>
      </c>
      <c r="M45" s="123" t="s">
        <v>1195</v>
      </c>
      <c r="N45" s="120" t="s">
        <v>1194</v>
      </c>
      <c r="O45" s="532"/>
    </row>
    <row r="46" spans="1:15" ht="36" customHeight="1" x14ac:dyDescent="0.3">
      <c r="A46" s="111"/>
      <c r="B46" s="111"/>
      <c r="C46" s="43" t="s">
        <v>1237</v>
      </c>
      <c r="D46" s="111"/>
      <c r="E46" s="111"/>
      <c r="F46" s="111"/>
      <c r="G46" s="131"/>
      <c r="H46" s="131"/>
      <c r="I46" s="131"/>
      <c r="J46" s="131"/>
      <c r="K46" s="131"/>
      <c r="L46" s="131"/>
      <c r="M46" s="153"/>
      <c r="N46" s="111"/>
      <c r="O46" s="537"/>
    </row>
    <row r="47" spans="1:15" ht="34.799999999999997" customHeight="1" x14ac:dyDescent="0.3">
      <c r="A47" s="104"/>
      <c r="B47" s="104"/>
      <c r="C47" s="43" t="s">
        <v>1236</v>
      </c>
      <c r="D47" s="104"/>
      <c r="E47" s="104"/>
      <c r="F47" s="104"/>
      <c r="G47" s="130"/>
      <c r="H47" s="130"/>
      <c r="I47" s="130"/>
      <c r="J47" s="130"/>
      <c r="K47" s="130"/>
      <c r="L47" s="130"/>
      <c r="M47" s="118"/>
      <c r="N47" s="104"/>
      <c r="O47" s="530"/>
    </row>
    <row r="48" spans="1:15" ht="38.4" customHeight="1" x14ac:dyDescent="0.3">
      <c r="A48" s="142" t="s">
        <v>1235</v>
      </c>
      <c r="B48" s="142" t="s">
        <v>1234</v>
      </c>
      <c r="C48" s="23" t="s">
        <v>1233</v>
      </c>
      <c r="D48" s="142" t="s">
        <v>138</v>
      </c>
      <c r="E48" s="142" t="s">
        <v>1232</v>
      </c>
      <c r="F48" s="142" t="s">
        <v>1196</v>
      </c>
      <c r="G48" s="166">
        <v>0.9</v>
      </c>
      <c r="H48" s="311">
        <v>0.9</v>
      </c>
      <c r="I48" s="311">
        <v>0.23</v>
      </c>
      <c r="J48" s="311">
        <v>0.23</v>
      </c>
      <c r="K48" s="311">
        <v>0.24</v>
      </c>
      <c r="L48" s="311">
        <v>0.23</v>
      </c>
      <c r="M48" s="168" t="s">
        <v>1195</v>
      </c>
      <c r="N48" s="142" t="s">
        <v>1194</v>
      </c>
      <c r="O48" s="536"/>
    </row>
    <row r="49" spans="1:15" ht="46.8" customHeight="1" x14ac:dyDescent="0.3">
      <c r="A49" s="134"/>
      <c r="B49" s="134"/>
      <c r="C49" s="23" t="s">
        <v>1231</v>
      </c>
      <c r="D49" s="134"/>
      <c r="E49" s="134"/>
      <c r="F49" s="134"/>
      <c r="G49" s="232"/>
      <c r="H49" s="308"/>
      <c r="I49" s="308"/>
      <c r="J49" s="308"/>
      <c r="K49" s="308"/>
      <c r="L49" s="308"/>
      <c r="M49" s="165"/>
      <c r="N49" s="134"/>
      <c r="O49" s="535"/>
    </row>
    <row r="50" spans="1:15" ht="46.8" customHeight="1" x14ac:dyDescent="0.3">
      <c r="A50" s="160"/>
      <c r="B50" s="160"/>
      <c r="C50" s="23" t="s">
        <v>1230</v>
      </c>
      <c r="D50" s="160"/>
      <c r="E50" s="160"/>
      <c r="F50" s="160"/>
      <c r="G50" s="228"/>
      <c r="H50" s="305"/>
      <c r="I50" s="305"/>
      <c r="J50" s="305"/>
      <c r="K50" s="305"/>
      <c r="L50" s="305"/>
      <c r="M50" s="161"/>
      <c r="N50" s="160"/>
      <c r="O50" s="534"/>
    </row>
    <row r="51" spans="1:15" ht="72" customHeight="1" x14ac:dyDescent="0.3">
      <c r="A51" s="120" t="s">
        <v>1229</v>
      </c>
      <c r="B51" s="120" t="s">
        <v>1228</v>
      </c>
      <c r="C51" s="43" t="s">
        <v>1227</v>
      </c>
      <c r="D51" s="120" t="s">
        <v>187</v>
      </c>
      <c r="E51" s="120" t="s">
        <v>1226</v>
      </c>
      <c r="F51" s="120" t="s">
        <v>1225</v>
      </c>
      <c r="G51" s="315">
        <v>1</v>
      </c>
      <c r="H51" s="315">
        <v>1</v>
      </c>
      <c r="I51" s="315">
        <v>0.25</v>
      </c>
      <c r="J51" s="315">
        <v>0.25</v>
      </c>
      <c r="K51" s="315">
        <v>0.25</v>
      </c>
      <c r="L51" s="315">
        <v>0.25</v>
      </c>
      <c r="M51" s="123" t="s">
        <v>1195</v>
      </c>
      <c r="N51" s="120" t="s">
        <v>1194</v>
      </c>
      <c r="O51" s="532"/>
    </row>
    <row r="52" spans="1:15" ht="39.6" customHeight="1" x14ac:dyDescent="0.3">
      <c r="A52" s="104"/>
      <c r="B52" s="104"/>
      <c r="C52" s="43" t="s">
        <v>1224</v>
      </c>
      <c r="D52" s="104"/>
      <c r="E52" s="104"/>
      <c r="F52" s="104"/>
      <c r="G52" s="358"/>
      <c r="H52" s="358"/>
      <c r="I52" s="358"/>
      <c r="J52" s="358"/>
      <c r="K52" s="358"/>
      <c r="L52" s="358"/>
      <c r="M52" s="118"/>
      <c r="N52" s="104"/>
      <c r="O52" s="530"/>
    </row>
    <row r="53" spans="1:15" ht="34.799999999999997" customHeight="1" x14ac:dyDescent="0.3">
      <c r="A53" s="142" t="s">
        <v>1223</v>
      </c>
      <c r="B53" s="142" t="s">
        <v>1222</v>
      </c>
      <c r="C53" s="23" t="s">
        <v>1221</v>
      </c>
      <c r="D53" s="142" t="s">
        <v>187</v>
      </c>
      <c r="E53" s="142" t="s">
        <v>1220</v>
      </c>
      <c r="F53" s="142" t="s">
        <v>1219</v>
      </c>
      <c r="G53" s="236">
        <v>4</v>
      </c>
      <c r="H53" s="538">
        <v>4</v>
      </c>
      <c r="I53" s="538">
        <v>1</v>
      </c>
      <c r="J53" s="538">
        <v>1</v>
      </c>
      <c r="K53" s="538">
        <v>1</v>
      </c>
      <c r="L53" s="538">
        <v>1</v>
      </c>
      <c r="M53" s="168" t="s">
        <v>1195</v>
      </c>
      <c r="N53" s="142" t="s">
        <v>1194</v>
      </c>
      <c r="O53" s="536"/>
    </row>
    <row r="54" spans="1:15" ht="42" x14ac:dyDescent="0.3">
      <c r="A54" s="160"/>
      <c r="B54" s="160"/>
      <c r="C54" s="23" t="s">
        <v>1218</v>
      </c>
      <c r="D54" s="160"/>
      <c r="E54" s="160"/>
      <c r="F54" s="160"/>
      <c r="G54" s="228"/>
      <c r="H54" s="328"/>
      <c r="I54" s="328"/>
      <c r="J54" s="328"/>
      <c r="K54" s="328"/>
      <c r="L54" s="328"/>
      <c r="M54" s="161"/>
      <c r="N54" s="160"/>
      <c r="O54" s="534"/>
    </row>
    <row r="55" spans="1:15" ht="36" customHeight="1" x14ac:dyDescent="0.3">
      <c r="A55" s="120" t="s">
        <v>1217</v>
      </c>
      <c r="B55" s="120" t="s">
        <v>1216</v>
      </c>
      <c r="C55" s="43" t="s">
        <v>1215</v>
      </c>
      <c r="D55" s="120" t="s">
        <v>187</v>
      </c>
      <c r="E55" s="120" t="s">
        <v>1214</v>
      </c>
      <c r="F55" s="120" t="s">
        <v>1213</v>
      </c>
      <c r="G55" s="315">
        <v>1</v>
      </c>
      <c r="H55" s="315">
        <v>1</v>
      </c>
      <c r="I55" s="315">
        <v>0.25</v>
      </c>
      <c r="J55" s="315">
        <v>0.75</v>
      </c>
      <c r="K55" s="315"/>
      <c r="L55" s="315"/>
      <c r="M55" s="123" t="s">
        <v>1195</v>
      </c>
      <c r="N55" s="120" t="s">
        <v>1194</v>
      </c>
      <c r="O55" s="532"/>
    </row>
    <row r="56" spans="1:15" ht="39.6" customHeight="1" x14ac:dyDescent="0.3">
      <c r="A56" s="111"/>
      <c r="B56" s="111"/>
      <c r="C56" s="43" t="s">
        <v>1212</v>
      </c>
      <c r="D56" s="111"/>
      <c r="E56" s="111"/>
      <c r="F56" s="104"/>
      <c r="G56" s="358"/>
      <c r="H56" s="358"/>
      <c r="I56" s="358"/>
      <c r="J56" s="358"/>
      <c r="K56" s="358"/>
      <c r="L56" s="358"/>
      <c r="M56" s="153"/>
      <c r="N56" s="111"/>
      <c r="O56" s="537"/>
    </row>
    <row r="57" spans="1:15" ht="45.6" customHeight="1" x14ac:dyDescent="0.3">
      <c r="A57" s="111"/>
      <c r="B57" s="111"/>
      <c r="C57" s="43" t="s">
        <v>1211</v>
      </c>
      <c r="D57" s="111"/>
      <c r="E57" s="111"/>
      <c r="F57" s="204" t="s">
        <v>1210</v>
      </c>
      <c r="G57" s="315">
        <v>1</v>
      </c>
      <c r="H57" s="315">
        <v>1</v>
      </c>
      <c r="I57" s="315">
        <v>0.25</v>
      </c>
      <c r="J57" s="315">
        <v>0.75</v>
      </c>
      <c r="K57" s="315"/>
      <c r="L57" s="315"/>
      <c r="M57" s="153"/>
      <c r="N57" s="111"/>
      <c r="O57" s="537"/>
    </row>
    <row r="58" spans="1:15" ht="39.6" customHeight="1" x14ac:dyDescent="0.3">
      <c r="A58" s="111"/>
      <c r="B58" s="111"/>
      <c r="C58" s="43" t="s">
        <v>1209</v>
      </c>
      <c r="D58" s="111"/>
      <c r="E58" s="111"/>
      <c r="F58" s="360"/>
      <c r="G58" s="313"/>
      <c r="H58" s="313"/>
      <c r="I58" s="313"/>
      <c r="J58" s="313"/>
      <c r="K58" s="313"/>
      <c r="L58" s="313"/>
      <c r="M58" s="153"/>
      <c r="N58" s="111"/>
      <c r="O58" s="537"/>
    </row>
    <row r="59" spans="1:15" ht="43.8" customHeight="1" x14ac:dyDescent="0.3">
      <c r="A59" s="142" t="s">
        <v>1208</v>
      </c>
      <c r="B59" s="142" t="s">
        <v>1207</v>
      </c>
      <c r="C59" s="23" t="s">
        <v>1206</v>
      </c>
      <c r="D59" s="142" t="s">
        <v>187</v>
      </c>
      <c r="E59" s="142" t="s">
        <v>1205</v>
      </c>
      <c r="F59" s="206" t="s">
        <v>1204</v>
      </c>
      <c r="G59" s="41">
        <v>1</v>
      </c>
      <c r="H59" s="41">
        <v>1</v>
      </c>
      <c r="I59" s="41">
        <v>1</v>
      </c>
      <c r="J59" s="41">
        <v>1</v>
      </c>
      <c r="K59" s="41">
        <v>1</v>
      </c>
      <c r="L59" s="41">
        <v>1</v>
      </c>
      <c r="M59" s="168" t="s">
        <v>1195</v>
      </c>
      <c r="N59" s="142" t="s">
        <v>1194</v>
      </c>
      <c r="O59" s="536"/>
    </row>
    <row r="60" spans="1:15" ht="36.6" customHeight="1" x14ac:dyDescent="0.3">
      <c r="A60" s="134"/>
      <c r="B60" s="134"/>
      <c r="C60" s="23" t="s">
        <v>1203</v>
      </c>
      <c r="D60" s="134"/>
      <c r="E60" s="134"/>
      <c r="F60" s="416" t="s">
        <v>1202</v>
      </c>
      <c r="G60" s="311">
        <v>1</v>
      </c>
      <c r="H60" s="311">
        <v>1</v>
      </c>
      <c r="I60" s="311">
        <v>1</v>
      </c>
      <c r="J60" s="311">
        <v>1</v>
      </c>
      <c r="K60" s="311">
        <v>1</v>
      </c>
      <c r="L60" s="311">
        <v>1</v>
      </c>
      <c r="M60" s="165"/>
      <c r="N60" s="134"/>
      <c r="O60" s="535"/>
    </row>
    <row r="61" spans="1:15" ht="36.6" customHeight="1" x14ac:dyDescent="0.3">
      <c r="A61" s="160"/>
      <c r="B61" s="160"/>
      <c r="C61" s="23" t="s">
        <v>1201</v>
      </c>
      <c r="D61" s="160"/>
      <c r="E61" s="160"/>
      <c r="F61" s="426"/>
      <c r="G61" s="305"/>
      <c r="H61" s="305"/>
      <c r="I61" s="305"/>
      <c r="J61" s="305"/>
      <c r="K61" s="305"/>
      <c r="L61" s="305"/>
      <c r="M61" s="161"/>
      <c r="N61" s="160"/>
      <c r="O61" s="534"/>
    </row>
    <row r="62" spans="1:15" ht="43.8" customHeight="1" x14ac:dyDescent="0.3">
      <c r="A62" s="66" t="s">
        <v>1200</v>
      </c>
      <c r="B62" s="533" t="s">
        <v>1199</v>
      </c>
      <c r="C62" s="43" t="s">
        <v>1198</v>
      </c>
      <c r="D62" s="120" t="s">
        <v>187</v>
      </c>
      <c r="E62" s="120" t="s">
        <v>1197</v>
      </c>
      <c r="F62" s="120" t="s">
        <v>1196</v>
      </c>
      <c r="G62" s="315">
        <v>0.9</v>
      </c>
      <c r="H62" s="315">
        <v>0.9</v>
      </c>
      <c r="I62" s="315">
        <v>0.23</v>
      </c>
      <c r="J62" s="315">
        <v>0.23</v>
      </c>
      <c r="K62" s="315">
        <v>0.23</v>
      </c>
      <c r="L62" s="315">
        <v>0.23</v>
      </c>
      <c r="M62" s="123" t="s">
        <v>1195</v>
      </c>
      <c r="N62" s="120" t="s">
        <v>1194</v>
      </c>
      <c r="O62" s="532"/>
    </row>
    <row r="63" spans="1:15" ht="43.8" customHeight="1" x14ac:dyDescent="0.3">
      <c r="A63" s="66"/>
      <c r="B63" s="531"/>
      <c r="C63" s="43" t="s">
        <v>1193</v>
      </c>
      <c r="D63" s="104"/>
      <c r="E63" s="104"/>
      <c r="F63" s="104"/>
      <c r="G63" s="358"/>
      <c r="H63" s="358"/>
      <c r="I63" s="358"/>
      <c r="J63" s="358"/>
      <c r="K63" s="358"/>
      <c r="L63" s="358"/>
      <c r="M63" s="118"/>
      <c r="N63" s="104"/>
      <c r="O63" s="530"/>
    </row>
    <row r="64" spans="1:15" ht="42" customHeight="1" thickBot="1" x14ac:dyDescent="0.35">
      <c r="A64" s="349" t="s">
        <v>196</v>
      </c>
      <c r="B64" s="529" t="s">
        <v>202</v>
      </c>
      <c r="C64" s="529"/>
      <c r="D64" s="4"/>
      <c r="E64" s="4"/>
      <c r="F64" s="4"/>
      <c r="G64" s="30"/>
      <c r="H64" s="30"/>
      <c r="I64" s="30"/>
      <c r="J64" s="30"/>
      <c r="K64" s="30"/>
      <c r="L64" s="30"/>
      <c r="M64" s="4"/>
      <c r="N64" s="4"/>
    </row>
    <row r="65" spans="1:15" ht="21" customHeight="1" thickBot="1" x14ac:dyDescent="0.35">
      <c r="A65" s="88" t="s">
        <v>1332</v>
      </c>
      <c r="B65" s="89"/>
      <c r="C65" s="89"/>
      <c r="D65" s="89"/>
      <c r="E65" s="89"/>
      <c r="F65" s="89"/>
      <c r="G65" s="89"/>
      <c r="H65" s="89"/>
      <c r="I65" s="89"/>
      <c r="J65" s="89"/>
      <c r="K65" s="89"/>
      <c r="L65" s="89"/>
      <c r="M65" s="90"/>
      <c r="N65" s="91"/>
      <c r="O65" s="16"/>
    </row>
    <row r="66" spans="1:15" ht="20.399999999999999" customHeight="1" x14ac:dyDescent="0.3">
      <c r="A66" s="79" t="s">
        <v>1</v>
      </c>
      <c r="B66" s="80"/>
      <c r="C66" s="80"/>
      <c r="D66" s="80"/>
      <c r="E66" s="80"/>
      <c r="F66" s="80"/>
      <c r="G66" s="80"/>
      <c r="H66" s="80"/>
      <c r="I66" s="81"/>
      <c r="J66" s="81"/>
      <c r="K66" s="81"/>
      <c r="L66" s="82"/>
      <c r="M66" s="79" t="s">
        <v>2</v>
      </c>
      <c r="N66" s="83"/>
      <c r="O66" s="15" t="s">
        <v>3</v>
      </c>
    </row>
    <row r="67" spans="1:15" ht="42" x14ac:dyDescent="0.3">
      <c r="A67" s="14" t="s">
        <v>4</v>
      </c>
      <c r="B67" s="13" t="s">
        <v>5</v>
      </c>
      <c r="C67" s="13" t="s">
        <v>6</v>
      </c>
      <c r="D67" s="13" t="s">
        <v>7</v>
      </c>
      <c r="E67" s="13" t="s">
        <v>8</v>
      </c>
      <c r="F67" s="13" t="s">
        <v>9</v>
      </c>
      <c r="G67" s="12" t="s">
        <v>10</v>
      </c>
      <c r="H67" s="11" t="s">
        <v>11</v>
      </c>
      <c r="I67" s="10" t="s">
        <v>12</v>
      </c>
      <c r="J67" s="10" t="s">
        <v>13</v>
      </c>
      <c r="K67" s="9" t="s">
        <v>14</v>
      </c>
      <c r="L67" s="8" t="s">
        <v>15</v>
      </c>
      <c r="M67" s="7" t="s">
        <v>16</v>
      </c>
      <c r="N67" s="7" t="s">
        <v>17</v>
      </c>
      <c r="O67" s="7" t="s">
        <v>18</v>
      </c>
    </row>
    <row r="68" spans="1:15" ht="105" customHeight="1" x14ac:dyDescent="0.3">
      <c r="A68" s="66" t="s">
        <v>1333</v>
      </c>
      <c r="B68" s="609" t="s">
        <v>1334</v>
      </c>
      <c r="C68" s="519" t="s">
        <v>1335</v>
      </c>
      <c r="D68" s="120" t="s">
        <v>1336</v>
      </c>
      <c r="E68" s="610" t="s">
        <v>1337</v>
      </c>
      <c r="F68" s="384" t="s">
        <v>1338</v>
      </c>
      <c r="G68" s="611">
        <v>9.5999999999999992E-3</v>
      </c>
      <c r="H68" s="612">
        <v>0.12</v>
      </c>
      <c r="I68" s="612">
        <v>0.03</v>
      </c>
      <c r="J68" s="612">
        <v>0.03</v>
      </c>
      <c r="K68" s="612">
        <v>0.03</v>
      </c>
      <c r="L68" s="612">
        <v>0.03</v>
      </c>
      <c r="M68" s="613" t="s">
        <v>1247</v>
      </c>
      <c r="N68" s="570" t="s">
        <v>1339</v>
      </c>
      <c r="O68" s="132"/>
    </row>
    <row r="69" spans="1:15" ht="63" x14ac:dyDescent="0.3">
      <c r="A69" s="66"/>
      <c r="B69" s="614"/>
      <c r="C69" s="519" t="s">
        <v>1340</v>
      </c>
      <c r="D69" s="111"/>
      <c r="E69" s="615" t="s">
        <v>1341</v>
      </c>
      <c r="F69" s="384" t="s">
        <v>1342</v>
      </c>
      <c r="G69" s="612">
        <v>0</v>
      </c>
      <c r="H69" s="612">
        <v>0.9</v>
      </c>
      <c r="I69" s="616">
        <v>0.22500000000000001</v>
      </c>
      <c r="J69" s="616">
        <v>0.22500000000000001</v>
      </c>
      <c r="K69" s="616">
        <v>0.22500000000000001</v>
      </c>
      <c r="L69" s="616">
        <v>0.22500000000000001</v>
      </c>
      <c r="M69" s="613" t="s">
        <v>1343</v>
      </c>
      <c r="N69" s="570" t="s">
        <v>1247</v>
      </c>
      <c r="O69" s="131"/>
    </row>
    <row r="70" spans="1:15" ht="63" x14ac:dyDescent="0.3">
      <c r="A70" s="66"/>
      <c r="B70" s="614"/>
      <c r="C70" s="617" t="s">
        <v>1344</v>
      </c>
      <c r="D70" s="111"/>
      <c r="E70" s="618" t="s">
        <v>1345</v>
      </c>
      <c r="F70" s="384" t="s">
        <v>1346</v>
      </c>
      <c r="G70" s="612">
        <v>0</v>
      </c>
      <c r="H70" s="612">
        <v>0.8</v>
      </c>
      <c r="I70" s="612">
        <v>0.8</v>
      </c>
      <c r="J70" s="612">
        <v>0.8</v>
      </c>
      <c r="K70" s="612">
        <v>0.8</v>
      </c>
      <c r="L70" s="612">
        <v>0.8</v>
      </c>
      <c r="M70" s="613" t="s">
        <v>1343</v>
      </c>
      <c r="N70" s="570" t="s">
        <v>1247</v>
      </c>
      <c r="O70" s="627"/>
    </row>
    <row r="71" spans="1:15" ht="42" x14ac:dyDescent="0.3">
      <c r="A71" s="66"/>
      <c r="B71" s="614"/>
      <c r="C71" s="619" t="s">
        <v>1347</v>
      </c>
      <c r="D71" s="111"/>
      <c r="E71" s="620" t="s">
        <v>1348</v>
      </c>
      <c r="F71" s="334" t="s">
        <v>1349</v>
      </c>
      <c r="G71" s="612">
        <v>0</v>
      </c>
      <c r="H71" s="612">
        <v>1</v>
      </c>
      <c r="I71" s="612">
        <v>0.9</v>
      </c>
      <c r="J71" s="612">
        <v>0.95</v>
      </c>
      <c r="K71" s="612">
        <v>0.98</v>
      </c>
      <c r="L71" s="612">
        <v>1</v>
      </c>
      <c r="M71" s="613" t="s">
        <v>1343</v>
      </c>
      <c r="N71" s="570" t="s">
        <v>1247</v>
      </c>
      <c r="O71" s="627"/>
    </row>
    <row r="72" spans="1:15" ht="63" x14ac:dyDescent="0.3">
      <c r="A72" s="66"/>
      <c r="B72" s="621"/>
      <c r="C72" s="617" t="s">
        <v>1350</v>
      </c>
      <c r="D72" s="104"/>
      <c r="E72" s="622" t="s">
        <v>1351</v>
      </c>
      <c r="F72" s="334" t="s">
        <v>1352</v>
      </c>
      <c r="G72" s="612">
        <v>0</v>
      </c>
      <c r="H72" s="612">
        <v>0.95</v>
      </c>
      <c r="I72" s="612">
        <v>0.25</v>
      </c>
      <c r="J72" s="612">
        <v>0.25</v>
      </c>
      <c r="K72" s="612">
        <v>0.25</v>
      </c>
      <c r="L72" s="612">
        <v>0.2</v>
      </c>
      <c r="M72" s="613" t="s">
        <v>1343</v>
      </c>
      <c r="N72" s="570" t="s">
        <v>1247</v>
      </c>
      <c r="O72" s="627"/>
    </row>
    <row r="73" spans="1:15" ht="63" customHeight="1" x14ac:dyDescent="0.3">
      <c r="A73" s="62" t="s">
        <v>1353</v>
      </c>
      <c r="B73" s="63" t="s">
        <v>1354</v>
      </c>
      <c r="C73" s="23" t="s">
        <v>1355</v>
      </c>
      <c r="D73" s="62" t="s">
        <v>1336</v>
      </c>
      <c r="E73" s="23" t="s">
        <v>1356</v>
      </c>
      <c r="F73" s="23" t="s">
        <v>1357</v>
      </c>
      <c r="G73" s="469">
        <v>0</v>
      </c>
      <c r="H73" s="469">
        <v>0.9</v>
      </c>
      <c r="I73" s="469">
        <v>0.9</v>
      </c>
      <c r="J73" s="469">
        <v>0.9</v>
      </c>
      <c r="K73" s="469">
        <v>0.9</v>
      </c>
      <c r="L73" s="469">
        <v>0.9</v>
      </c>
      <c r="M73" s="129" t="s">
        <v>1358</v>
      </c>
      <c r="N73" s="145" t="s">
        <v>1358</v>
      </c>
      <c r="O73" s="236"/>
    </row>
    <row r="74" spans="1:15" ht="63" x14ac:dyDescent="0.3">
      <c r="A74" s="62"/>
      <c r="B74" s="63"/>
      <c r="C74" s="23" t="s">
        <v>1359</v>
      </c>
      <c r="D74" s="62"/>
      <c r="E74" s="23" t="s">
        <v>1360</v>
      </c>
      <c r="F74" s="23" t="s">
        <v>1361</v>
      </c>
      <c r="G74" s="623">
        <v>0.82789999999999997</v>
      </c>
      <c r="H74" s="469">
        <v>0.87</v>
      </c>
      <c r="I74" s="469"/>
      <c r="J74" s="469"/>
      <c r="K74" s="469"/>
      <c r="L74" s="469">
        <v>0.87</v>
      </c>
      <c r="M74" s="129" t="s">
        <v>1358</v>
      </c>
      <c r="N74" s="138"/>
      <c r="O74" s="232"/>
    </row>
    <row r="75" spans="1:15" ht="63" x14ac:dyDescent="0.3">
      <c r="A75" s="62"/>
      <c r="B75" s="63"/>
      <c r="C75" s="27" t="s">
        <v>1362</v>
      </c>
      <c r="D75" s="62"/>
      <c r="E75" s="23" t="s">
        <v>1363</v>
      </c>
      <c r="F75" s="23" t="s">
        <v>1364</v>
      </c>
      <c r="G75" s="469">
        <v>0</v>
      </c>
      <c r="H75" s="469">
        <v>0.9</v>
      </c>
      <c r="I75" s="469">
        <v>0.2</v>
      </c>
      <c r="J75" s="469">
        <v>0.2</v>
      </c>
      <c r="K75" s="469">
        <v>0.25</v>
      </c>
      <c r="L75" s="469">
        <v>0.25</v>
      </c>
      <c r="M75" s="129" t="s">
        <v>1358</v>
      </c>
      <c r="N75" s="138"/>
      <c r="O75" s="232"/>
    </row>
    <row r="76" spans="1:15" ht="63" x14ac:dyDescent="0.3">
      <c r="A76" s="62"/>
      <c r="B76" s="63"/>
      <c r="C76" s="27" t="s">
        <v>1365</v>
      </c>
      <c r="D76" s="62"/>
      <c r="E76" s="25" t="s">
        <v>1366</v>
      </c>
      <c r="F76" s="23" t="s">
        <v>1367</v>
      </c>
      <c r="G76" s="469">
        <v>0</v>
      </c>
      <c r="H76" s="469">
        <v>1</v>
      </c>
      <c r="I76" s="469">
        <v>1</v>
      </c>
      <c r="J76" s="469">
        <v>1</v>
      </c>
      <c r="K76" s="469">
        <v>1</v>
      </c>
      <c r="L76" s="469">
        <v>1</v>
      </c>
      <c r="M76" s="20" t="s">
        <v>1358</v>
      </c>
      <c r="N76" s="157"/>
      <c r="O76" s="228"/>
    </row>
    <row r="77" spans="1:15" ht="21" customHeight="1" x14ac:dyDescent="0.3">
      <c r="A77" s="120" t="s">
        <v>1368</v>
      </c>
      <c r="B77" s="123" t="s">
        <v>1369</v>
      </c>
      <c r="C77" s="47" t="s">
        <v>1370</v>
      </c>
      <c r="D77" s="120" t="s">
        <v>1336</v>
      </c>
      <c r="E77" s="120" t="s">
        <v>1371</v>
      </c>
      <c r="F77" s="120" t="s">
        <v>1372</v>
      </c>
      <c r="G77" s="154">
        <v>0.85</v>
      </c>
      <c r="H77" s="154">
        <v>0.9</v>
      </c>
      <c r="I77" s="154">
        <v>0.9</v>
      </c>
      <c r="J77" s="154">
        <v>0.9</v>
      </c>
      <c r="K77" s="154">
        <v>0.9</v>
      </c>
      <c r="L77" s="154">
        <v>0.9</v>
      </c>
      <c r="M77" s="122" t="s">
        <v>1373</v>
      </c>
      <c r="N77" s="121" t="s">
        <v>1373</v>
      </c>
      <c r="O77" s="132"/>
    </row>
    <row r="78" spans="1:15" ht="42" x14ac:dyDescent="0.3">
      <c r="A78" s="111"/>
      <c r="B78" s="153"/>
      <c r="C78" s="47" t="s">
        <v>1374</v>
      </c>
      <c r="D78" s="111"/>
      <c r="E78" s="111"/>
      <c r="F78" s="104"/>
      <c r="G78" s="151"/>
      <c r="H78" s="151"/>
      <c r="I78" s="151"/>
      <c r="J78" s="151"/>
      <c r="K78" s="151"/>
      <c r="L78" s="151"/>
      <c r="M78" s="114"/>
      <c r="N78" s="113"/>
      <c r="O78" s="131"/>
    </row>
    <row r="79" spans="1:15" ht="21" customHeight="1" x14ac:dyDescent="0.3">
      <c r="A79" s="111"/>
      <c r="B79" s="153"/>
      <c r="C79" s="47" t="s">
        <v>1375</v>
      </c>
      <c r="D79" s="111"/>
      <c r="E79" s="111"/>
      <c r="F79" s="120" t="s">
        <v>1376</v>
      </c>
      <c r="G79" s="154">
        <v>1</v>
      </c>
      <c r="H79" s="154">
        <v>0.95</v>
      </c>
      <c r="I79" s="154">
        <v>0.95</v>
      </c>
      <c r="J79" s="154">
        <v>0.95</v>
      </c>
      <c r="K79" s="154">
        <v>0.95</v>
      </c>
      <c r="L79" s="154">
        <v>0.95</v>
      </c>
      <c r="M79" s="122" t="s">
        <v>1373</v>
      </c>
      <c r="N79" s="113"/>
      <c r="O79" s="131"/>
    </row>
    <row r="80" spans="1:15" ht="42" x14ac:dyDescent="0.3">
      <c r="A80" s="104"/>
      <c r="B80" s="118"/>
      <c r="C80" s="47" t="s">
        <v>1377</v>
      </c>
      <c r="D80" s="104"/>
      <c r="E80" s="104"/>
      <c r="F80" s="104"/>
      <c r="G80" s="151"/>
      <c r="H80" s="151"/>
      <c r="I80" s="151"/>
      <c r="J80" s="151"/>
      <c r="K80" s="151"/>
      <c r="L80" s="151"/>
      <c r="M80" s="114"/>
      <c r="N80" s="108"/>
      <c r="O80" s="130"/>
    </row>
    <row r="81" spans="1:15" ht="63" customHeight="1" x14ac:dyDescent="0.3">
      <c r="A81" s="142" t="s">
        <v>1378</v>
      </c>
      <c r="B81" s="168" t="s">
        <v>1379</v>
      </c>
      <c r="C81" s="27" t="s">
        <v>1380</v>
      </c>
      <c r="D81" s="134" t="s">
        <v>1336</v>
      </c>
      <c r="E81" s="25" t="s">
        <v>1381</v>
      </c>
      <c r="F81" s="247" t="s">
        <v>1382</v>
      </c>
      <c r="G81" s="624">
        <v>0.99399999999999999</v>
      </c>
      <c r="H81" s="469">
        <v>0.99</v>
      </c>
      <c r="I81" s="469">
        <v>0.99</v>
      </c>
      <c r="J81" s="469">
        <v>0.99</v>
      </c>
      <c r="K81" s="469">
        <v>0.99</v>
      </c>
      <c r="L81" s="469">
        <v>0.99</v>
      </c>
      <c r="M81" s="20" t="s">
        <v>1383</v>
      </c>
      <c r="N81" s="138"/>
      <c r="O81" s="232"/>
    </row>
    <row r="82" spans="1:15" ht="84" x14ac:dyDescent="0.3">
      <c r="A82" s="134"/>
      <c r="B82" s="165"/>
      <c r="C82" s="27" t="s">
        <v>1384</v>
      </c>
      <c r="D82" s="134"/>
      <c r="E82" s="25" t="s">
        <v>1385</v>
      </c>
      <c r="F82" s="247" t="s">
        <v>1386</v>
      </c>
      <c r="G82" s="469">
        <v>0</v>
      </c>
      <c r="H82" s="469">
        <v>0.95</v>
      </c>
      <c r="I82" s="469">
        <v>0.95</v>
      </c>
      <c r="J82" s="469">
        <v>0.95</v>
      </c>
      <c r="K82" s="469">
        <v>0.95</v>
      </c>
      <c r="L82" s="469">
        <v>0.95</v>
      </c>
      <c r="M82" s="20" t="s">
        <v>1383</v>
      </c>
      <c r="N82" s="138"/>
      <c r="O82" s="232"/>
    </row>
    <row r="83" spans="1:15" ht="63" x14ac:dyDescent="0.3">
      <c r="A83" s="160"/>
      <c r="B83" s="161"/>
      <c r="C83" s="27" t="s">
        <v>1387</v>
      </c>
      <c r="D83" s="160"/>
      <c r="E83" s="289" t="s">
        <v>1388</v>
      </c>
      <c r="F83" s="247" t="s">
        <v>1389</v>
      </c>
      <c r="G83" s="469">
        <v>0</v>
      </c>
      <c r="H83" s="469">
        <v>0.9</v>
      </c>
      <c r="I83" s="469">
        <v>0.2</v>
      </c>
      <c r="J83" s="469">
        <v>0.2</v>
      </c>
      <c r="K83" s="469">
        <v>0.25</v>
      </c>
      <c r="L83" s="469">
        <v>0.25</v>
      </c>
      <c r="M83" s="20" t="s">
        <v>1383</v>
      </c>
      <c r="N83" s="157"/>
      <c r="O83" s="228"/>
    </row>
    <row r="84" spans="1:15" ht="63" customHeight="1" x14ac:dyDescent="0.3">
      <c r="A84" s="120" t="s">
        <v>1390</v>
      </c>
      <c r="B84" s="123" t="s">
        <v>1391</v>
      </c>
      <c r="C84" s="120" t="s">
        <v>1392</v>
      </c>
      <c r="D84" s="120" t="s">
        <v>1336</v>
      </c>
      <c r="E84" s="120" t="s">
        <v>1393</v>
      </c>
      <c r="F84" s="272" t="s">
        <v>1394</v>
      </c>
      <c r="G84" s="106">
        <v>0</v>
      </c>
      <c r="H84" s="106">
        <v>0</v>
      </c>
      <c r="I84" s="106">
        <v>0</v>
      </c>
      <c r="J84" s="106">
        <v>0</v>
      </c>
      <c r="K84" s="106">
        <v>0</v>
      </c>
      <c r="L84" s="106">
        <v>0</v>
      </c>
      <c r="M84" s="45" t="s">
        <v>1395</v>
      </c>
      <c r="N84" s="203"/>
      <c r="O84" s="132"/>
    </row>
    <row r="85" spans="1:15" ht="14.4" customHeight="1" x14ac:dyDescent="0.3">
      <c r="A85" s="111"/>
      <c r="B85" s="153"/>
      <c r="C85" s="104"/>
      <c r="D85" s="111"/>
      <c r="E85" s="111"/>
      <c r="F85" s="204" t="s">
        <v>1396</v>
      </c>
      <c r="G85" s="154">
        <v>0</v>
      </c>
      <c r="H85" s="154">
        <v>0.9</v>
      </c>
      <c r="I85" s="154">
        <v>0.2</v>
      </c>
      <c r="J85" s="154">
        <v>0.25</v>
      </c>
      <c r="K85" s="154">
        <v>0.25</v>
      </c>
      <c r="L85" s="154">
        <v>0.2</v>
      </c>
      <c r="M85" s="122" t="s">
        <v>1395</v>
      </c>
      <c r="N85" s="359"/>
      <c r="O85" s="131"/>
    </row>
    <row r="86" spans="1:15" ht="21" x14ac:dyDescent="0.3">
      <c r="A86" s="104"/>
      <c r="B86" s="118"/>
      <c r="C86" s="43" t="s">
        <v>1397</v>
      </c>
      <c r="D86" s="104"/>
      <c r="E86" s="104"/>
      <c r="F86" s="202"/>
      <c r="G86" s="151"/>
      <c r="H86" s="151"/>
      <c r="I86" s="151"/>
      <c r="J86" s="151"/>
      <c r="K86" s="151"/>
      <c r="L86" s="151"/>
      <c r="M86" s="109"/>
      <c r="N86" s="199"/>
      <c r="O86" s="130"/>
    </row>
    <row r="87" spans="1:15" ht="63" customHeight="1" x14ac:dyDescent="0.3">
      <c r="A87" s="142" t="s">
        <v>1398</v>
      </c>
      <c r="B87" s="168" t="s">
        <v>1399</v>
      </c>
      <c r="C87" s="23" t="s">
        <v>1400</v>
      </c>
      <c r="D87" s="142" t="s">
        <v>1336</v>
      </c>
      <c r="E87" s="62" t="s">
        <v>1401</v>
      </c>
      <c r="F87" s="58" t="s">
        <v>1402</v>
      </c>
      <c r="G87" s="469">
        <v>0</v>
      </c>
      <c r="H87" s="469">
        <v>0.14000000000000001</v>
      </c>
      <c r="I87" s="469">
        <v>0.14000000000000001</v>
      </c>
      <c r="J87" s="469">
        <v>0.14000000000000001</v>
      </c>
      <c r="K87" s="469">
        <v>0.14000000000000001</v>
      </c>
      <c r="L87" s="469">
        <v>0.14000000000000001</v>
      </c>
      <c r="M87" s="20" t="s">
        <v>1403</v>
      </c>
      <c r="N87" s="192" t="s">
        <v>1403</v>
      </c>
      <c r="O87" s="236"/>
    </row>
    <row r="88" spans="1:15" ht="63" x14ac:dyDescent="0.3">
      <c r="A88" s="134"/>
      <c r="B88" s="165"/>
      <c r="C88" s="23" t="s">
        <v>1404</v>
      </c>
      <c r="D88" s="134"/>
      <c r="E88" s="62"/>
      <c r="F88" s="470" t="s">
        <v>1405</v>
      </c>
      <c r="G88" s="469">
        <v>0.8</v>
      </c>
      <c r="H88" s="469">
        <v>0.8</v>
      </c>
      <c r="I88" s="469">
        <v>0.8</v>
      </c>
      <c r="J88" s="469">
        <v>0.8</v>
      </c>
      <c r="K88" s="469">
        <v>0.8</v>
      </c>
      <c r="L88" s="469">
        <v>0.8</v>
      </c>
      <c r="M88" s="20" t="s">
        <v>1403</v>
      </c>
      <c r="N88" s="181"/>
      <c r="O88" s="232"/>
    </row>
    <row r="89" spans="1:15" ht="63" x14ac:dyDescent="0.3">
      <c r="A89" s="160"/>
      <c r="B89" s="161"/>
      <c r="C89" s="23" t="s">
        <v>1406</v>
      </c>
      <c r="D89" s="160"/>
      <c r="E89" s="247" t="s">
        <v>1407</v>
      </c>
      <c r="F89" s="470" t="s">
        <v>1408</v>
      </c>
      <c r="G89" s="469">
        <v>0</v>
      </c>
      <c r="H89" s="469">
        <v>0.9</v>
      </c>
      <c r="I89" s="469">
        <v>0.2</v>
      </c>
      <c r="J89" s="469">
        <v>0.2</v>
      </c>
      <c r="K89" s="469">
        <v>0.3</v>
      </c>
      <c r="L89" s="469">
        <v>0.2</v>
      </c>
      <c r="M89" s="20" t="s">
        <v>1403</v>
      </c>
      <c r="N89" s="173"/>
      <c r="O89" s="228"/>
    </row>
    <row r="90" spans="1:15" ht="63" customHeight="1" x14ac:dyDescent="0.3">
      <c r="A90" s="120" t="s">
        <v>1409</v>
      </c>
      <c r="B90" s="95" t="s">
        <v>1410</v>
      </c>
      <c r="C90" s="47" t="s">
        <v>1411</v>
      </c>
      <c r="D90" s="66" t="s">
        <v>1336</v>
      </c>
      <c r="E90" s="120" t="s">
        <v>1412</v>
      </c>
      <c r="F90" s="625" t="s">
        <v>1413</v>
      </c>
      <c r="G90" s="106">
        <v>0.26</v>
      </c>
      <c r="H90" s="106">
        <v>0.2</v>
      </c>
      <c r="I90" s="106">
        <v>0.2</v>
      </c>
      <c r="J90" s="106">
        <v>0.2</v>
      </c>
      <c r="K90" s="106">
        <v>0.2</v>
      </c>
      <c r="L90" s="106">
        <v>0.2</v>
      </c>
      <c r="M90" s="45" t="s">
        <v>1414</v>
      </c>
      <c r="N90" s="121" t="s">
        <v>1415</v>
      </c>
      <c r="O90" s="132"/>
    </row>
    <row r="91" spans="1:15" ht="63" x14ac:dyDescent="0.3">
      <c r="A91" s="104"/>
      <c r="B91" s="95"/>
      <c r="C91" s="47" t="s">
        <v>1416</v>
      </c>
      <c r="D91" s="66"/>
      <c r="E91" s="104"/>
      <c r="F91" s="625" t="s">
        <v>1417</v>
      </c>
      <c r="G91" s="106">
        <v>0</v>
      </c>
      <c r="H91" s="106">
        <v>0.95</v>
      </c>
      <c r="I91" s="106">
        <v>0.95</v>
      </c>
      <c r="J91" s="106">
        <v>0.95</v>
      </c>
      <c r="K91" s="106">
        <v>0.95</v>
      </c>
      <c r="L91" s="106">
        <v>0.95</v>
      </c>
      <c r="M91" s="45" t="s">
        <v>1414</v>
      </c>
      <c r="N91" s="108"/>
      <c r="O91" s="130"/>
    </row>
    <row r="92" spans="1:15" ht="21" customHeight="1" x14ac:dyDescent="0.3">
      <c r="A92" s="349" t="s">
        <v>196</v>
      </c>
      <c r="B92" s="626" t="s">
        <v>202</v>
      </c>
      <c r="C92" s="626"/>
      <c r="D92" s="626"/>
      <c r="E92" s="4"/>
      <c r="F92" s="4"/>
      <c r="G92" s="4"/>
      <c r="H92" s="4"/>
      <c r="I92" s="5"/>
      <c r="J92" s="5"/>
      <c r="K92" s="5"/>
      <c r="L92" s="5"/>
      <c r="M92" s="4"/>
      <c r="N92" s="4"/>
      <c r="O92" s="4"/>
    </row>
    <row r="93" spans="1:15" ht="15" thickBot="1" x14ac:dyDescent="0.35"/>
    <row r="94" spans="1:15" ht="21" thickBot="1" x14ac:dyDescent="0.35">
      <c r="A94" s="628" t="s">
        <v>1418</v>
      </c>
      <c r="B94" s="629"/>
      <c r="C94" s="629"/>
      <c r="D94" s="629"/>
      <c r="E94" s="629"/>
      <c r="F94" s="629"/>
      <c r="G94" s="629"/>
      <c r="H94" s="629"/>
      <c r="I94" s="629"/>
      <c r="J94" s="629"/>
      <c r="K94" s="629"/>
      <c r="L94" s="629"/>
      <c r="M94" s="629"/>
      <c r="N94" s="629"/>
      <c r="O94" s="630"/>
    </row>
    <row r="95" spans="1:15" ht="40.799999999999997" x14ac:dyDescent="0.3">
      <c r="A95" s="79" t="s">
        <v>1</v>
      </c>
      <c r="B95" s="80"/>
      <c r="C95" s="80"/>
      <c r="D95" s="80"/>
      <c r="E95" s="80"/>
      <c r="F95" s="80"/>
      <c r="G95" s="80"/>
      <c r="H95" s="80"/>
      <c r="I95" s="81"/>
      <c r="J95" s="81"/>
      <c r="K95" s="81"/>
      <c r="L95" s="82"/>
      <c r="M95" s="79" t="s">
        <v>2</v>
      </c>
      <c r="N95" s="83"/>
      <c r="O95" s="15" t="s">
        <v>3</v>
      </c>
    </row>
    <row r="96" spans="1:15" ht="42.6" thickBot="1" x14ac:dyDescent="0.35">
      <c r="A96" s="14" t="s">
        <v>4</v>
      </c>
      <c r="B96" s="13" t="s">
        <v>5</v>
      </c>
      <c r="C96" s="13" t="s">
        <v>6</v>
      </c>
      <c r="D96" s="13" t="s">
        <v>7</v>
      </c>
      <c r="E96" s="13" t="s">
        <v>8</v>
      </c>
      <c r="F96" s="13" t="s">
        <v>9</v>
      </c>
      <c r="G96" s="12" t="s">
        <v>10</v>
      </c>
      <c r="H96" s="11" t="s">
        <v>11</v>
      </c>
      <c r="I96" s="10" t="s">
        <v>12</v>
      </c>
      <c r="J96" s="10" t="s">
        <v>13</v>
      </c>
      <c r="K96" s="9" t="s">
        <v>14</v>
      </c>
      <c r="L96" s="8" t="s">
        <v>15</v>
      </c>
      <c r="M96" s="7" t="s">
        <v>16</v>
      </c>
      <c r="N96" s="7" t="s">
        <v>17</v>
      </c>
      <c r="O96" s="7" t="s">
        <v>18</v>
      </c>
    </row>
    <row r="97" spans="1:15" ht="42" x14ac:dyDescent="0.35">
      <c r="A97" s="120" t="s">
        <v>1419</v>
      </c>
      <c r="B97" s="120" t="s">
        <v>1420</v>
      </c>
      <c r="C97" s="631" t="s">
        <v>1421</v>
      </c>
      <c r="D97" s="632" t="s">
        <v>975</v>
      </c>
      <c r="E97" s="632" t="s">
        <v>1422</v>
      </c>
      <c r="F97" s="632" t="s">
        <v>1423</v>
      </c>
      <c r="G97" s="633">
        <v>1</v>
      </c>
      <c r="H97" s="633">
        <v>1</v>
      </c>
      <c r="I97" s="633">
        <v>1</v>
      </c>
      <c r="J97" s="633">
        <v>1</v>
      </c>
      <c r="K97" s="633">
        <v>1</v>
      </c>
      <c r="L97" s="633">
        <v>1</v>
      </c>
      <c r="M97" s="120" t="s">
        <v>1424</v>
      </c>
      <c r="N97" s="120" t="s">
        <v>1425</v>
      </c>
      <c r="O97" s="634" t="s">
        <v>970</v>
      </c>
    </row>
    <row r="98" spans="1:15" ht="42" x14ac:dyDescent="0.3">
      <c r="A98" s="111"/>
      <c r="B98" s="111"/>
      <c r="C98" s="47" t="s">
        <v>1426</v>
      </c>
      <c r="D98" s="111"/>
      <c r="E98" s="111"/>
      <c r="F98" s="111"/>
      <c r="G98" s="565"/>
      <c r="H98" s="635"/>
      <c r="I98" s="635"/>
      <c r="J98" s="635"/>
      <c r="K98" s="635"/>
      <c r="L98" s="635"/>
      <c r="M98" s="111"/>
      <c r="N98" s="111"/>
      <c r="O98" s="131"/>
    </row>
    <row r="99" spans="1:15" ht="21" x14ac:dyDescent="0.3">
      <c r="A99" s="111"/>
      <c r="B99" s="111"/>
      <c r="C99" s="47" t="s">
        <v>1427</v>
      </c>
      <c r="D99" s="111"/>
      <c r="E99" s="111"/>
      <c r="F99" s="111"/>
      <c r="G99" s="565"/>
      <c r="H99" s="635"/>
      <c r="I99" s="635"/>
      <c r="J99" s="635"/>
      <c r="K99" s="635"/>
      <c r="L99" s="635"/>
      <c r="M99" s="111"/>
      <c r="N99" s="111"/>
      <c r="O99" s="131"/>
    </row>
    <row r="100" spans="1:15" ht="42" x14ac:dyDescent="0.3">
      <c r="A100" s="104"/>
      <c r="B100" s="104"/>
      <c r="C100" s="47" t="s">
        <v>1428</v>
      </c>
      <c r="D100" s="104"/>
      <c r="E100" s="104"/>
      <c r="F100" s="104"/>
      <c r="G100" s="583"/>
      <c r="H100" s="636"/>
      <c r="I100" s="636"/>
      <c r="J100" s="636"/>
      <c r="K100" s="636"/>
      <c r="L100" s="636"/>
      <c r="M100" s="104"/>
      <c r="N100" s="104"/>
      <c r="O100" s="130"/>
    </row>
    <row r="101" spans="1:15" ht="63" x14ac:dyDescent="0.3">
      <c r="A101" s="142" t="s">
        <v>1429</v>
      </c>
      <c r="B101" s="145" t="s">
        <v>1430</v>
      </c>
      <c r="C101" s="27" t="s">
        <v>1431</v>
      </c>
      <c r="D101" s="145" t="s">
        <v>975</v>
      </c>
      <c r="E101" s="145" t="s">
        <v>1432</v>
      </c>
      <c r="F101" s="637" t="s">
        <v>1433</v>
      </c>
      <c r="G101" s="638">
        <v>2</v>
      </c>
      <c r="H101" s="639">
        <v>4</v>
      </c>
      <c r="I101" s="639">
        <v>1</v>
      </c>
      <c r="J101" s="639">
        <v>1</v>
      </c>
      <c r="K101" s="639">
        <v>1</v>
      </c>
      <c r="L101" s="639">
        <v>1</v>
      </c>
      <c r="M101" s="62" t="s">
        <v>1424</v>
      </c>
      <c r="N101" s="134" t="s">
        <v>1425</v>
      </c>
      <c r="O101" s="236" t="s">
        <v>970</v>
      </c>
    </row>
    <row r="102" spans="1:15" ht="42" x14ac:dyDescent="0.3">
      <c r="A102" s="134"/>
      <c r="B102" s="138"/>
      <c r="C102" s="27" t="s">
        <v>1434</v>
      </c>
      <c r="D102" s="138"/>
      <c r="E102" s="138"/>
      <c r="F102" s="93"/>
      <c r="G102" s="640"/>
      <c r="H102" s="641"/>
      <c r="I102" s="641"/>
      <c r="J102" s="641"/>
      <c r="K102" s="641"/>
      <c r="L102" s="641"/>
      <c r="M102" s="62"/>
      <c r="N102" s="160"/>
      <c r="O102" s="232"/>
    </row>
    <row r="103" spans="1:15" ht="42" x14ac:dyDescent="0.3">
      <c r="A103" s="134"/>
      <c r="B103" s="138"/>
      <c r="C103" s="27" t="s">
        <v>1435</v>
      </c>
      <c r="D103" s="138"/>
      <c r="E103" s="138"/>
      <c r="F103" s="138" t="s">
        <v>1436</v>
      </c>
      <c r="G103" s="638">
        <v>7</v>
      </c>
      <c r="H103" s="474">
        <v>0.95</v>
      </c>
      <c r="I103" s="474">
        <v>0.95</v>
      </c>
      <c r="J103" s="474">
        <v>0.95</v>
      </c>
      <c r="K103" s="474">
        <v>0.95</v>
      </c>
      <c r="L103" s="474">
        <v>0.95</v>
      </c>
      <c r="M103" s="134" t="s">
        <v>1425</v>
      </c>
      <c r="N103" s="62" t="s">
        <v>1424</v>
      </c>
      <c r="O103" s="232"/>
    </row>
    <row r="104" spans="1:15" ht="42" x14ac:dyDescent="0.3">
      <c r="A104" s="160"/>
      <c r="B104" s="138"/>
      <c r="C104" s="27" t="s">
        <v>1437</v>
      </c>
      <c r="D104" s="138"/>
      <c r="E104" s="138"/>
      <c r="F104" s="157"/>
      <c r="G104" s="640"/>
      <c r="H104" s="473"/>
      <c r="I104" s="473"/>
      <c r="J104" s="473"/>
      <c r="K104" s="473"/>
      <c r="L104" s="473"/>
      <c r="M104" s="160"/>
      <c r="N104" s="62"/>
      <c r="O104" s="232"/>
    </row>
    <row r="105" spans="1:15" ht="21" x14ac:dyDescent="0.3">
      <c r="A105" s="120" t="s">
        <v>1438</v>
      </c>
      <c r="B105" s="120" t="s">
        <v>1439</v>
      </c>
      <c r="C105" s="43" t="s">
        <v>1440</v>
      </c>
      <c r="D105" s="121" t="s">
        <v>975</v>
      </c>
      <c r="E105" s="121" t="s">
        <v>1441</v>
      </c>
      <c r="F105" s="92" t="s">
        <v>1442</v>
      </c>
      <c r="G105" s="376">
        <v>1</v>
      </c>
      <c r="H105" s="376">
        <v>1</v>
      </c>
      <c r="I105" s="376">
        <v>1</v>
      </c>
      <c r="J105" s="642">
        <v>1</v>
      </c>
      <c r="K105" s="642">
        <v>1</v>
      </c>
      <c r="L105" s="463">
        <v>1</v>
      </c>
      <c r="M105" s="120" t="s">
        <v>1443</v>
      </c>
      <c r="N105" s="120" t="s">
        <v>1424</v>
      </c>
      <c r="O105" s="132" t="s">
        <v>970</v>
      </c>
    </row>
    <row r="106" spans="1:15" ht="42" x14ac:dyDescent="0.3">
      <c r="A106" s="111"/>
      <c r="B106" s="111"/>
      <c r="C106" s="43" t="s">
        <v>1444</v>
      </c>
      <c r="D106" s="113"/>
      <c r="E106" s="113"/>
      <c r="F106" s="92"/>
      <c r="G106" s="374"/>
      <c r="H106" s="374"/>
      <c r="I106" s="374"/>
      <c r="J106" s="642"/>
      <c r="K106" s="642"/>
      <c r="L106" s="463"/>
      <c r="M106" s="111"/>
      <c r="N106" s="111"/>
      <c r="O106" s="131"/>
    </row>
    <row r="107" spans="1:15" ht="63" x14ac:dyDescent="0.3">
      <c r="A107" s="111"/>
      <c r="B107" s="111"/>
      <c r="C107" s="43" t="s">
        <v>1445</v>
      </c>
      <c r="D107" s="113"/>
      <c r="E107" s="113"/>
      <c r="F107" s="334" t="s">
        <v>1446</v>
      </c>
      <c r="G107" s="643">
        <v>1.5</v>
      </c>
      <c r="H107" s="644">
        <v>0.95</v>
      </c>
      <c r="I107" s="242">
        <v>0.95</v>
      </c>
      <c r="J107" s="644">
        <v>0.95</v>
      </c>
      <c r="K107" s="644">
        <v>0.95</v>
      </c>
      <c r="L107" s="112">
        <v>0.95</v>
      </c>
      <c r="M107" s="111"/>
      <c r="N107" s="111"/>
      <c r="O107" s="131"/>
    </row>
    <row r="108" spans="1:15" ht="42" x14ac:dyDescent="0.3">
      <c r="A108" s="142" t="s">
        <v>1447</v>
      </c>
      <c r="B108" s="142" t="s">
        <v>1448</v>
      </c>
      <c r="C108" s="23" t="s">
        <v>1449</v>
      </c>
      <c r="D108" s="142" t="s">
        <v>1450</v>
      </c>
      <c r="E108" s="142" t="s">
        <v>1451</v>
      </c>
      <c r="F108" s="206" t="s">
        <v>1452</v>
      </c>
      <c r="G108" s="645">
        <v>0</v>
      </c>
      <c r="H108" s="646">
        <v>14</v>
      </c>
      <c r="I108" s="646">
        <v>4</v>
      </c>
      <c r="J108" s="646">
        <v>3</v>
      </c>
      <c r="K108" s="646">
        <v>5</v>
      </c>
      <c r="L108" s="646">
        <v>2</v>
      </c>
      <c r="M108" s="247" t="s">
        <v>1443</v>
      </c>
      <c r="N108" s="142" t="s">
        <v>1453</v>
      </c>
      <c r="O108" s="236" t="s">
        <v>970</v>
      </c>
    </row>
    <row r="109" spans="1:15" ht="42" x14ac:dyDescent="0.3">
      <c r="A109" s="134"/>
      <c r="B109" s="134"/>
      <c r="C109" s="142" t="s">
        <v>1454</v>
      </c>
      <c r="D109" s="134"/>
      <c r="E109" s="134"/>
      <c r="F109" s="23" t="s">
        <v>1455</v>
      </c>
      <c r="G109" s="645">
        <v>0</v>
      </c>
      <c r="H109" s="248">
        <v>1</v>
      </c>
      <c r="I109" s="248">
        <v>1</v>
      </c>
      <c r="J109" s="248">
        <v>1</v>
      </c>
      <c r="K109" s="248">
        <v>1</v>
      </c>
      <c r="L109" s="248">
        <v>1</v>
      </c>
      <c r="M109" s="247" t="s">
        <v>1443</v>
      </c>
      <c r="N109" s="134"/>
      <c r="O109" s="232"/>
    </row>
    <row r="110" spans="1:15" ht="42" x14ac:dyDescent="0.3">
      <c r="A110" s="160"/>
      <c r="B110" s="160"/>
      <c r="C110" s="160"/>
      <c r="D110" s="134"/>
      <c r="E110" s="134"/>
      <c r="F110" s="23" t="s">
        <v>1456</v>
      </c>
      <c r="G110" s="645">
        <v>0</v>
      </c>
      <c r="H110" s="248">
        <v>1</v>
      </c>
      <c r="I110" s="248">
        <v>1</v>
      </c>
      <c r="J110" s="248">
        <v>1</v>
      </c>
      <c r="K110" s="248">
        <v>1</v>
      </c>
      <c r="L110" s="248">
        <v>1</v>
      </c>
      <c r="M110" s="247" t="s">
        <v>1443</v>
      </c>
      <c r="N110" s="160"/>
      <c r="O110" s="232"/>
    </row>
    <row r="111" spans="1:15" ht="63" x14ac:dyDescent="0.3">
      <c r="A111" s="120" t="s">
        <v>1457</v>
      </c>
      <c r="B111" s="66" t="s">
        <v>1458</v>
      </c>
      <c r="C111" s="43" t="s">
        <v>1459</v>
      </c>
      <c r="D111" s="66" t="s">
        <v>1460</v>
      </c>
      <c r="E111" s="43" t="s">
        <v>1461</v>
      </c>
      <c r="F111" s="272" t="s">
        <v>1462</v>
      </c>
      <c r="G111" s="643">
        <v>7</v>
      </c>
      <c r="H111" s="644">
        <v>0.95</v>
      </c>
      <c r="I111" s="242">
        <v>0.95</v>
      </c>
      <c r="J111" s="644">
        <v>0.95</v>
      </c>
      <c r="K111" s="644">
        <v>0.95</v>
      </c>
      <c r="L111" s="112">
        <v>0.95</v>
      </c>
      <c r="M111" s="47" t="s">
        <v>1453</v>
      </c>
      <c r="N111" s="47" t="s">
        <v>1463</v>
      </c>
      <c r="O111" s="48" t="s">
        <v>970</v>
      </c>
    </row>
    <row r="112" spans="1:15" ht="63" x14ac:dyDescent="0.3">
      <c r="A112" s="104"/>
      <c r="B112" s="66"/>
      <c r="C112" s="43" t="s">
        <v>1464</v>
      </c>
      <c r="D112" s="66"/>
      <c r="E112" s="43" t="s">
        <v>1465</v>
      </c>
      <c r="F112" s="43" t="s">
        <v>1466</v>
      </c>
      <c r="G112" s="647">
        <v>0</v>
      </c>
      <c r="H112" s="648">
        <v>2</v>
      </c>
      <c r="I112" s="648">
        <v>0</v>
      </c>
      <c r="J112" s="648">
        <v>1</v>
      </c>
      <c r="K112" s="648">
        <v>0</v>
      </c>
      <c r="L112" s="648">
        <v>1</v>
      </c>
      <c r="M112" s="47" t="s">
        <v>1453</v>
      </c>
      <c r="N112" s="47" t="s">
        <v>1463</v>
      </c>
      <c r="O112" s="48" t="s">
        <v>970</v>
      </c>
    </row>
    <row r="113" spans="1:15" ht="21" x14ac:dyDescent="0.3">
      <c r="A113" s="349" t="s">
        <v>196</v>
      </c>
      <c r="B113" s="84" t="s">
        <v>202</v>
      </c>
      <c r="C113" s="84"/>
      <c r="D113" s="84"/>
      <c r="E113" s="4"/>
      <c r="F113" s="4"/>
      <c r="G113" s="4"/>
      <c r="H113" s="4"/>
      <c r="I113" s="5"/>
      <c r="J113" s="5"/>
      <c r="K113" s="5"/>
      <c r="L113" s="5"/>
      <c r="M113" s="4"/>
      <c r="N113" s="4"/>
      <c r="O113" s="4"/>
    </row>
    <row r="115" spans="1:15" ht="15" thickBot="1" x14ac:dyDescent="0.35"/>
    <row r="116" spans="1:15" ht="21" thickBot="1" x14ac:dyDescent="0.35">
      <c r="A116" s="628" t="s">
        <v>1467</v>
      </c>
      <c r="B116" s="629"/>
      <c r="C116" s="629"/>
      <c r="D116" s="629"/>
      <c r="E116" s="629"/>
      <c r="F116" s="629"/>
      <c r="G116" s="629"/>
      <c r="H116" s="629"/>
      <c r="I116" s="629"/>
      <c r="J116" s="629"/>
      <c r="K116" s="629"/>
      <c r="L116" s="629"/>
      <c r="M116" s="629"/>
      <c r="N116" s="629"/>
      <c r="O116" s="630"/>
    </row>
    <row r="117" spans="1:15" ht="40.799999999999997" x14ac:dyDescent="0.3">
      <c r="A117" s="79" t="s">
        <v>1</v>
      </c>
      <c r="B117" s="80"/>
      <c r="C117" s="80"/>
      <c r="D117" s="80"/>
      <c r="E117" s="80"/>
      <c r="F117" s="80"/>
      <c r="G117" s="80"/>
      <c r="H117" s="80"/>
      <c r="I117" s="81"/>
      <c r="J117" s="81"/>
      <c r="K117" s="81"/>
      <c r="L117" s="82"/>
      <c r="M117" s="79" t="s">
        <v>2</v>
      </c>
      <c r="N117" s="83"/>
      <c r="O117" s="15" t="s">
        <v>3</v>
      </c>
    </row>
    <row r="118" spans="1:15" ht="42" x14ac:dyDescent="0.3">
      <c r="A118" s="14" t="s">
        <v>4</v>
      </c>
      <c r="B118" s="13" t="s">
        <v>5</v>
      </c>
      <c r="C118" s="13" t="s">
        <v>6</v>
      </c>
      <c r="D118" s="13" t="s">
        <v>7</v>
      </c>
      <c r="E118" s="13" t="s">
        <v>8</v>
      </c>
      <c r="F118" s="13" t="s">
        <v>9</v>
      </c>
      <c r="G118" s="12" t="s">
        <v>10</v>
      </c>
      <c r="H118" s="11" t="s">
        <v>11</v>
      </c>
      <c r="I118" s="10" t="s">
        <v>12</v>
      </c>
      <c r="J118" s="10" t="s">
        <v>13</v>
      </c>
      <c r="K118" s="9" t="s">
        <v>14</v>
      </c>
      <c r="L118" s="8" t="s">
        <v>15</v>
      </c>
      <c r="M118" s="7" t="s">
        <v>16</v>
      </c>
      <c r="N118" s="7" t="s">
        <v>17</v>
      </c>
      <c r="O118" s="7" t="s">
        <v>18</v>
      </c>
    </row>
    <row r="119" spans="1:15" ht="21" x14ac:dyDescent="0.3">
      <c r="A119" s="578" t="s">
        <v>1468</v>
      </c>
      <c r="B119" s="649" t="s">
        <v>1469</v>
      </c>
      <c r="C119" s="519" t="s">
        <v>1470</v>
      </c>
      <c r="D119" s="578" t="s">
        <v>138</v>
      </c>
      <c r="E119" s="578" t="s">
        <v>1471</v>
      </c>
      <c r="F119" s="650" t="s">
        <v>1472</v>
      </c>
      <c r="G119" s="651">
        <v>1</v>
      </c>
      <c r="H119" s="651">
        <v>0.95</v>
      </c>
      <c r="I119" s="651">
        <v>1</v>
      </c>
      <c r="J119" s="651">
        <v>1</v>
      </c>
      <c r="K119" s="651">
        <v>1</v>
      </c>
      <c r="L119" s="651">
        <v>1</v>
      </c>
      <c r="M119" s="578" t="s">
        <v>1473</v>
      </c>
      <c r="N119" s="578" t="s">
        <v>1474</v>
      </c>
      <c r="O119" s="574"/>
    </row>
    <row r="120" spans="1:15" ht="21" x14ac:dyDescent="0.3">
      <c r="A120" s="590"/>
      <c r="B120" s="652"/>
      <c r="C120" s="519" t="s">
        <v>1475</v>
      </c>
      <c r="D120" s="590"/>
      <c r="E120" s="590"/>
      <c r="F120" s="653"/>
      <c r="G120" s="654"/>
      <c r="H120" s="654"/>
      <c r="I120" s="654"/>
      <c r="J120" s="654"/>
      <c r="K120" s="654"/>
      <c r="L120" s="654"/>
      <c r="M120" s="590"/>
      <c r="N120" s="590"/>
      <c r="O120" s="565"/>
    </row>
    <row r="121" spans="1:15" ht="21" x14ac:dyDescent="0.3">
      <c r="A121" s="590"/>
      <c r="B121" s="652"/>
      <c r="C121" s="519" t="s">
        <v>1476</v>
      </c>
      <c r="D121" s="590"/>
      <c r="E121" s="590"/>
      <c r="F121" s="653"/>
      <c r="G121" s="654"/>
      <c r="H121" s="654"/>
      <c r="I121" s="654"/>
      <c r="J121" s="654"/>
      <c r="K121" s="654"/>
      <c r="L121" s="654"/>
      <c r="M121" s="590"/>
      <c r="N121" s="590"/>
      <c r="O121" s="565"/>
    </row>
    <row r="122" spans="1:15" ht="21" x14ac:dyDescent="0.3">
      <c r="A122" s="573"/>
      <c r="B122" s="655"/>
      <c r="C122" s="519" t="s">
        <v>1477</v>
      </c>
      <c r="D122" s="573"/>
      <c r="E122" s="573"/>
      <c r="F122" s="656"/>
      <c r="G122" s="657"/>
      <c r="H122" s="657"/>
      <c r="I122" s="657"/>
      <c r="J122" s="657"/>
      <c r="K122" s="657"/>
      <c r="L122" s="657"/>
      <c r="M122" s="573"/>
      <c r="N122" s="573"/>
      <c r="O122" s="583"/>
    </row>
    <row r="123" spans="1:15" ht="84" x14ac:dyDescent="0.3">
      <c r="A123" s="145" t="s">
        <v>1478</v>
      </c>
      <c r="B123" s="145" t="s">
        <v>1479</v>
      </c>
      <c r="C123" s="27" t="s">
        <v>1480</v>
      </c>
      <c r="D123" s="145" t="s">
        <v>138</v>
      </c>
      <c r="E123" s="145" t="s">
        <v>1481</v>
      </c>
      <c r="F123" s="658" t="s">
        <v>1482</v>
      </c>
      <c r="G123" s="474">
        <v>0.95</v>
      </c>
      <c r="H123" s="474">
        <v>1</v>
      </c>
      <c r="I123" s="474">
        <v>1</v>
      </c>
      <c r="J123" s="474">
        <v>1</v>
      </c>
      <c r="K123" s="474">
        <v>1</v>
      </c>
      <c r="L123" s="474">
        <v>1</v>
      </c>
      <c r="M123" s="145" t="s">
        <v>1473</v>
      </c>
      <c r="N123" s="659" t="s">
        <v>1483</v>
      </c>
      <c r="O123" s="236"/>
    </row>
    <row r="124" spans="1:15" ht="42" x14ac:dyDescent="0.3">
      <c r="A124" s="157"/>
      <c r="B124" s="157"/>
      <c r="C124" s="27" t="s">
        <v>1484</v>
      </c>
      <c r="D124" s="157"/>
      <c r="E124" s="157"/>
      <c r="F124" s="660"/>
      <c r="G124" s="473"/>
      <c r="H124" s="173"/>
      <c r="I124" s="473"/>
      <c r="J124" s="473"/>
      <c r="K124" s="473"/>
      <c r="L124" s="473"/>
      <c r="M124" s="157"/>
      <c r="N124" s="661"/>
      <c r="O124" s="228"/>
    </row>
    <row r="125" spans="1:15" ht="42" x14ac:dyDescent="0.3">
      <c r="A125" s="578" t="s">
        <v>1485</v>
      </c>
      <c r="B125" s="649" t="s">
        <v>1486</v>
      </c>
      <c r="C125" s="519" t="s">
        <v>1487</v>
      </c>
      <c r="D125" s="578" t="s">
        <v>138</v>
      </c>
      <c r="E125" s="578" t="s">
        <v>1488</v>
      </c>
      <c r="F125" s="578" t="s">
        <v>1489</v>
      </c>
      <c r="G125" s="651">
        <v>1</v>
      </c>
      <c r="H125" s="651">
        <v>1</v>
      </c>
      <c r="I125" s="651">
        <v>1</v>
      </c>
      <c r="J125" s="651">
        <v>1</v>
      </c>
      <c r="K125" s="651">
        <v>1</v>
      </c>
      <c r="L125" s="651">
        <v>1</v>
      </c>
      <c r="M125" s="578" t="s">
        <v>1490</v>
      </c>
      <c r="N125" s="578" t="s">
        <v>1491</v>
      </c>
      <c r="O125" s="574"/>
    </row>
    <row r="126" spans="1:15" ht="21" x14ac:dyDescent="0.3">
      <c r="A126" s="590"/>
      <c r="B126" s="652"/>
      <c r="C126" s="519" t="s">
        <v>1492</v>
      </c>
      <c r="D126" s="590"/>
      <c r="E126" s="590"/>
      <c r="F126" s="590"/>
      <c r="G126" s="654"/>
      <c r="H126" s="654"/>
      <c r="I126" s="654"/>
      <c r="J126" s="654"/>
      <c r="K126" s="654"/>
      <c r="L126" s="662"/>
      <c r="M126" s="590"/>
      <c r="N126" s="590"/>
      <c r="O126" s="565"/>
    </row>
    <row r="127" spans="1:15" ht="42" x14ac:dyDescent="0.3">
      <c r="A127" s="573"/>
      <c r="B127" s="655"/>
      <c r="C127" s="519" t="s">
        <v>1493</v>
      </c>
      <c r="D127" s="573"/>
      <c r="E127" s="573"/>
      <c r="F127" s="573"/>
      <c r="G127" s="657"/>
      <c r="H127" s="657"/>
      <c r="I127" s="657"/>
      <c r="J127" s="657"/>
      <c r="K127" s="657"/>
      <c r="L127" s="572"/>
      <c r="M127" s="573"/>
      <c r="N127" s="573"/>
      <c r="O127" s="583"/>
    </row>
    <row r="128" spans="1:15" ht="84" x14ac:dyDescent="0.3">
      <c r="A128" s="145" t="s">
        <v>1494</v>
      </c>
      <c r="B128" s="658" t="s">
        <v>1495</v>
      </c>
      <c r="C128" s="27" t="s">
        <v>1480</v>
      </c>
      <c r="D128" s="145" t="s">
        <v>138</v>
      </c>
      <c r="E128" s="145" t="s">
        <v>1496</v>
      </c>
      <c r="F128" s="145" t="s">
        <v>1497</v>
      </c>
      <c r="G128" s="474">
        <v>1</v>
      </c>
      <c r="H128" s="474">
        <v>1</v>
      </c>
      <c r="I128" s="474">
        <v>1</v>
      </c>
      <c r="J128" s="474">
        <v>1</v>
      </c>
      <c r="K128" s="474">
        <v>1</v>
      </c>
      <c r="L128" s="474">
        <v>1</v>
      </c>
      <c r="M128" s="145" t="s">
        <v>1490</v>
      </c>
      <c r="N128" s="145" t="s">
        <v>1491</v>
      </c>
      <c r="O128" s="236"/>
    </row>
    <row r="129" spans="1:15" ht="42" x14ac:dyDescent="0.3">
      <c r="A129" s="157"/>
      <c r="B129" s="660"/>
      <c r="C129" s="27" t="s">
        <v>1484</v>
      </c>
      <c r="D129" s="157"/>
      <c r="E129" s="157"/>
      <c r="F129" s="157"/>
      <c r="G129" s="473"/>
      <c r="H129" s="473"/>
      <c r="I129" s="473"/>
      <c r="J129" s="473"/>
      <c r="K129" s="473"/>
      <c r="L129" s="173"/>
      <c r="M129" s="157"/>
      <c r="N129" s="157"/>
      <c r="O129" s="228"/>
    </row>
    <row r="130" spans="1:15" ht="189" x14ac:dyDescent="0.3">
      <c r="A130" s="519" t="s">
        <v>1498</v>
      </c>
      <c r="B130" s="663" t="s">
        <v>1499</v>
      </c>
      <c r="C130" s="519" t="s">
        <v>1500</v>
      </c>
      <c r="D130" s="519" t="s">
        <v>138</v>
      </c>
      <c r="E130" s="519" t="s">
        <v>1501</v>
      </c>
      <c r="F130" s="519" t="s">
        <v>1502</v>
      </c>
      <c r="G130" s="664">
        <v>1</v>
      </c>
      <c r="H130" s="664">
        <v>1</v>
      </c>
      <c r="I130" s="664">
        <v>1</v>
      </c>
      <c r="J130" s="664">
        <v>1</v>
      </c>
      <c r="K130" s="664">
        <v>1</v>
      </c>
      <c r="L130" s="664">
        <v>1</v>
      </c>
      <c r="M130" s="519" t="s">
        <v>1490</v>
      </c>
      <c r="N130" s="519" t="s">
        <v>1503</v>
      </c>
      <c r="O130" s="665"/>
    </row>
    <row r="131" spans="1:15" ht="63" x14ac:dyDescent="0.3">
      <c r="A131" s="93" t="s">
        <v>1504</v>
      </c>
      <c r="B131" s="666" t="s">
        <v>1505</v>
      </c>
      <c r="C131" s="468" t="s">
        <v>1506</v>
      </c>
      <c r="D131" s="93" t="s">
        <v>138</v>
      </c>
      <c r="E131" s="93" t="s">
        <v>1507</v>
      </c>
      <c r="F131" s="468" t="s">
        <v>1508</v>
      </c>
      <c r="G131" s="127">
        <v>1</v>
      </c>
      <c r="H131" s="127">
        <v>1</v>
      </c>
      <c r="I131" s="127">
        <v>1</v>
      </c>
      <c r="J131" s="127">
        <v>1</v>
      </c>
      <c r="K131" s="127">
        <v>1</v>
      </c>
      <c r="L131" s="29">
        <v>100</v>
      </c>
      <c r="M131" s="238" t="s">
        <v>1509</v>
      </c>
      <c r="N131" s="145" t="s">
        <v>1510</v>
      </c>
      <c r="O131" s="236"/>
    </row>
    <row r="132" spans="1:15" ht="42" x14ac:dyDescent="0.3">
      <c r="A132" s="93"/>
      <c r="B132" s="666"/>
      <c r="C132" s="238" t="s">
        <v>1511</v>
      </c>
      <c r="D132" s="93"/>
      <c r="E132" s="93"/>
      <c r="F132" s="468" t="s">
        <v>1512</v>
      </c>
      <c r="G132" s="127">
        <v>1</v>
      </c>
      <c r="H132" s="127">
        <v>1</v>
      </c>
      <c r="I132" s="127">
        <v>1</v>
      </c>
      <c r="J132" s="127">
        <v>1</v>
      </c>
      <c r="K132" s="127">
        <v>1</v>
      </c>
      <c r="L132" s="57">
        <v>1</v>
      </c>
      <c r="M132" s="234"/>
      <c r="N132" s="138"/>
      <c r="O132" s="232"/>
    </row>
    <row r="133" spans="1:15" ht="63" x14ac:dyDescent="0.3">
      <c r="A133" s="93"/>
      <c r="B133" s="666"/>
      <c r="C133" s="230"/>
      <c r="D133" s="93"/>
      <c r="E133" s="93"/>
      <c r="F133" s="468" t="s">
        <v>1508</v>
      </c>
      <c r="G133" s="127">
        <v>1</v>
      </c>
      <c r="H133" s="127">
        <v>1</v>
      </c>
      <c r="I133" s="127">
        <v>1</v>
      </c>
      <c r="J133" s="127">
        <v>1</v>
      </c>
      <c r="K133" s="127">
        <v>1</v>
      </c>
      <c r="L133" s="57">
        <v>1</v>
      </c>
      <c r="M133" s="230"/>
      <c r="N133" s="157"/>
      <c r="O133" s="228"/>
    </row>
    <row r="134" spans="1:15" ht="105" x14ac:dyDescent="0.3">
      <c r="A134" s="47" t="s">
        <v>1513</v>
      </c>
      <c r="B134" s="625" t="s">
        <v>1514</v>
      </c>
      <c r="C134" s="47" t="s">
        <v>1515</v>
      </c>
      <c r="D134" s="47" t="s">
        <v>138</v>
      </c>
      <c r="E134" s="47" t="s">
        <v>1515</v>
      </c>
      <c r="F134" s="667" t="s">
        <v>1516</v>
      </c>
      <c r="G134" s="664">
        <v>0.88</v>
      </c>
      <c r="H134" s="664">
        <v>0.88</v>
      </c>
      <c r="I134" s="664">
        <v>0.88</v>
      </c>
      <c r="J134" s="664">
        <v>0.88</v>
      </c>
      <c r="K134" s="664">
        <v>0.88</v>
      </c>
      <c r="L134" s="668">
        <v>0.88</v>
      </c>
      <c r="M134" s="367" t="s">
        <v>1509</v>
      </c>
      <c r="N134" s="47" t="s">
        <v>1510</v>
      </c>
      <c r="O134" s="362"/>
    </row>
    <row r="135" spans="1:15" ht="42" x14ac:dyDescent="0.3">
      <c r="A135" s="145" t="s">
        <v>1517</v>
      </c>
      <c r="B135" s="145" t="s">
        <v>1518</v>
      </c>
      <c r="C135" s="27" t="s">
        <v>1519</v>
      </c>
      <c r="D135" s="145" t="s">
        <v>138</v>
      </c>
      <c r="E135" s="145" t="s">
        <v>1520</v>
      </c>
      <c r="F135" s="145" t="s">
        <v>1521</v>
      </c>
      <c r="G135" s="474">
        <v>0.97</v>
      </c>
      <c r="H135" s="474">
        <v>0.97</v>
      </c>
      <c r="I135" s="474">
        <v>0.97</v>
      </c>
      <c r="J135" s="474">
        <v>0.97</v>
      </c>
      <c r="K135" s="474">
        <v>0.97</v>
      </c>
      <c r="L135" s="474">
        <v>0.97</v>
      </c>
      <c r="M135" s="145" t="s">
        <v>1473</v>
      </c>
      <c r="N135" s="145" t="s">
        <v>1474</v>
      </c>
      <c r="O135" s="236"/>
    </row>
    <row r="136" spans="1:15" ht="63" x14ac:dyDescent="0.3">
      <c r="A136" s="138"/>
      <c r="B136" s="138"/>
      <c r="C136" s="27" t="s">
        <v>1522</v>
      </c>
      <c r="D136" s="138"/>
      <c r="E136" s="138"/>
      <c r="F136" s="138"/>
      <c r="G136" s="516"/>
      <c r="H136" s="516"/>
      <c r="I136" s="516"/>
      <c r="J136" s="516"/>
      <c r="K136" s="516"/>
      <c r="L136" s="181"/>
      <c r="M136" s="138"/>
      <c r="N136" s="138"/>
      <c r="O136" s="232"/>
    </row>
    <row r="137" spans="1:15" ht="63" x14ac:dyDescent="0.3">
      <c r="A137" s="157"/>
      <c r="B137" s="157"/>
      <c r="C137" s="27" t="s">
        <v>1523</v>
      </c>
      <c r="D137" s="157"/>
      <c r="E137" s="157"/>
      <c r="F137" s="157"/>
      <c r="G137" s="473"/>
      <c r="H137" s="473"/>
      <c r="I137" s="473"/>
      <c r="J137" s="473"/>
      <c r="K137" s="473"/>
      <c r="L137" s="173"/>
      <c r="M137" s="157"/>
      <c r="N137" s="157"/>
      <c r="O137" s="228"/>
    </row>
    <row r="138" spans="1:15" ht="42" x14ac:dyDescent="0.3">
      <c r="A138" s="121" t="s">
        <v>1524</v>
      </c>
      <c r="B138" s="354" t="s">
        <v>1525</v>
      </c>
      <c r="C138" s="47" t="s">
        <v>1526</v>
      </c>
      <c r="D138" s="121" t="s">
        <v>138</v>
      </c>
      <c r="E138" s="121" t="s">
        <v>1527</v>
      </c>
      <c r="F138" s="226" t="s">
        <v>1528</v>
      </c>
      <c r="G138" s="651">
        <v>1</v>
      </c>
      <c r="H138" s="651">
        <v>1</v>
      </c>
      <c r="I138" s="651">
        <v>0.25</v>
      </c>
      <c r="J138" s="651">
        <v>0.25</v>
      </c>
      <c r="K138" s="651">
        <v>0.25</v>
      </c>
      <c r="L138" s="651">
        <v>0.25</v>
      </c>
      <c r="M138" s="578" t="s">
        <v>1529</v>
      </c>
      <c r="N138" s="121" t="s">
        <v>1530</v>
      </c>
      <c r="O138" s="132"/>
    </row>
    <row r="139" spans="1:15" ht="42" x14ac:dyDescent="0.3">
      <c r="A139" s="113"/>
      <c r="B139" s="669"/>
      <c r="C139" s="47" t="s">
        <v>1531</v>
      </c>
      <c r="D139" s="113"/>
      <c r="E139" s="113"/>
      <c r="F139" s="223"/>
      <c r="G139" s="654"/>
      <c r="H139" s="654"/>
      <c r="I139" s="654"/>
      <c r="J139" s="654"/>
      <c r="K139" s="654"/>
      <c r="L139" s="662"/>
      <c r="M139" s="590"/>
      <c r="N139" s="113"/>
      <c r="O139" s="131"/>
    </row>
    <row r="140" spans="1:15" ht="42" x14ac:dyDescent="0.3">
      <c r="A140" s="113"/>
      <c r="B140" s="669"/>
      <c r="C140" s="47" t="s">
        <v>1532</v>
      </c>
      <c r="D140" s="113"/>
      <c r="E140" s="113"/>
      <c r="F140" s="223"/>
      <c r="G140" s="654"/>
      <c r="H140" s="654"/>
      <c r="I140" s="654"/>
      <c r="J140" s="654"/>
      <c r="K140" s="654"/>
      <c r="L140" s="662"/>
      <c r="M140" s="590"/>
      <c r="N140" s="113"/>
      <c r="O140" s="131"/>
    </row>
    <row r="141" spans="1:15" ht="84" x14ac:dyDescent="0.3">
      <c r="A141" s="108"/>
      <c r="B141" s="352"/>
      <c r="C141" s="47" t="s">
        <v>1533</v>
      </c>
      <c r="D141" s="108"/>
      <c r="E141" s="108"/>
      <c r="F141" s="219"/>
      <c r="G141" s="657"/>
      <c r="H141" s="657"/>
      <c r="I141" s="657"/>
      <c r="J141" s="657"/>
      <c r="K141" s="657"/>
      <c r="L141" s="572"/>
      <c r="M141" s="573"/>
      <c r="N141" s="108"/>
      <c r="O141" s="130"/>
    </row>
    <row r="142" spans="1:15" ht="84" x14ac:dyDescent="0.3">
      <c r="A142" s="145" t="s">
        <v>1534</v>
      </c>
      <c r="B142" s="145" t="s">
        <v>1535</v>
      </c>
      <c r="C142" s="27" t="s">
        <v>1536</v>
      </c>
      <c r="D142" s="145" t="s">
        <v>138</v>
      </c>
      <c r="E142" s="145" t="s">
        <v>1537</v>
      </c>
      <c r="F142" s="145" t="s">
        <v>1538</v>
      </c>
      <c r="G142" s="474">
        <v>1</v>
      </c>
      <c r="H142" s="474">
        <v>1</v>
      </c>
      <c r="I142" s="474">
        <v>0.25</v>
      </c>
      <c r="J142" s="474">
        <v>0.25</v>
      </c>
      <c r="K142" s="474">
        <v>0.25</v>
      </c>
      <c r="L142" s="474">
        <v>0.25</v>
      </c>
      <c r="M142" s="145" t="s">
        <v>1539</v>
      </c>
      <c r="N142" s="145" t="s">
        <v>1540</v>
      </c>
      <c r="O142" s="236"/>
    </row>
    <row r="143" spans="1:15" ht="105" x14ac:dyDescent="0.3">
      <c r="A143" s="138"/>
      <c r="B143" s="138"/>
      <c r="C143" s="27" t="s">
        <v>1541</v>
      </c>
      <c r="D143" s="138"/>
      <c r="E143" s="138"/>
      <c r="F143" s="138"/>
      <c r="G143" s="516"/>
      <c r="H143" s="516"/>
      <c r="I143" s="516"/>
      <c r="J143" s="516"/>
      <c r="K143" s="516"/>
      <c r="L143" s="181"/>
      <c r="M143" s="138"/>
      <c r="N143" s="138"/>
      <c r="O143" s="232"/>
    </row>
    <row r="144" spans="1:15" ht="63" x14ac:dyDescent="0.3">
      <c r="A144" s="138"/>
      <c r="B144" s="138"/>
      <c r="C144" s="27" t="s">
        <v>1542</v>
      </c>
      <c r="D144" s="138"/>
      <c r="E144" s="138"/>
      <c r="F144" s="138"/>
      <c r="G144" s="516"/>
      <c r="H144" s="516"/>
      <c r="I144" s="516"/>
      <c r="J144" s="516"/>
      <c r="K144" s="516"/>
      <c r="L144" s="181"/>
      <c r="M144" s="138"/>
      <c r="N144" s="138"/>
      <c r="O144" s="232"/>
    </row>
    <row r="145" spans="1:15" ht="42" x14ac:dyDescent="0.3">
      <c r="A145" s="157"/>
      <c r="B145" s="157"/>
      <c r="C145" s="27" t="s">
        <v>1543</v>
      </c>
      <c r="D145" s="157"/>
      <c r="E145" s="157"/>
      <c r="F145" s="157"/>
      <c r="G145" s="473"/>
      <c r="H145" s="473"/>
      <c r="I145" s="473"/>
      <c r="J145" s="473"/>
      <c r="K145" s="473"/>
      <c r="L145" s="173"/>
      <c r="M145" s="157"/>
      <c r="N145" s="157"/>
      <c r="O145" s="228"/>
    </row>
    <row r="146" spans="1:15" ht="21" x14ac:dyDescent="0.3">
      <c r="A146" s="121" t="s">
        <v>1544</v>
      </c>
      <c r="B146" s="354" t="s">
        <v>1545</v>
      </c>
      <c r="C146" s="47" t="s">
        <v>1546</v>
      </c>
      <c r="D146" s="121" t="s">
        <v>138</v>
      </c>
      <c r="E146" s="121" t="s">
        <v>1547</v>
      </c>
      <c r="F146" s="578" t="s">
        <v>1548</v>
      </c>
      <c r="G146" s="651">
        <v>1</v>
      </c>
      <c r="H146" s="651">
        <v>1</v>
      </c>
      <c r="I146" s="651">
        <v>1</v>
      </c>
      <c r="J146" s="651">
        <v>1</v>
      </c>
      <c r="K146" s="651">
        <v>1</v>
      </c>
      <c r="L146" s="651">
        <v>1</v>
      </c>
      <c r="M146" s="121" t="s">
        <v>1549</v>
      </c>
      <c r="N146" s="121" t="s">
        <v>1549</v>
      </c>
      <c r="O146" s="132"/>
    </row>
    <row r="147" spans="1:15" ht="21" x14ac:dyDescent="0.3">
      <c r="A147" s="113"/>
      <c r="B147" s="669"/>
      <c r="C147" s="47" t="s">
        <v>1550</v>
      </c>
      <c r="D147" s="113"/>
      <c r="E147" s="113"/>
      <c r="F147" s="573"/>
      <c r="G147" s="657"/>
      <c r="H147" s="657"/>
      <c r="I147" s="657"/>
      <c r="J147" s="657"/>
      <c r="K147" s="657"/>
      <c r="L147" s="572"/>
      <c r="M147" s="113"/>
      <c r="N147" s="113"/>
      <c r="O147" s="131"/>
    </row>
    <row r="148" spans="1:15" ht="21" x14ac:dyDescent="0.3">
      <c r="A148" s="113"/>
      <c r="B148" s="669"/>
      <c r="C148" s="47" t="s">
        <v>1551</v>
      </c>
      <c r="D148" s="113"/>
      <c r="E148" s="113"/>
      <c r="F148" s="578" t="s">
        <v>1552</v>
      </c>
      <c r="G148" s="670">
        <v>10</v>
      </c>
      <c r="H148" s="670">
        <v>10</v>
      </c>
      <c r="I148" s="670">
        <v>10</v>
      </c>
      <c r="J148" s="670">
        <v>10</v>
      </c>
      <c r="K148" s="670">
        <v>10</v>
      </c>
      <c r="L148" s="577">
        <v>10</v>
      </c>
      <c r="M148" s="121" t="s">
        <v>1549</v>
      </c>
      <c r="N148" s="113"/>
      <c r="O148" s="131"/>
    </row>
    <row r="149" spans="1:15" ht="21" x14ac:dyDescent="0.3">
      <c r="A149" s="108"/>
      <c r="B149" s="352"/>
      <c r="C149" s="47" t="s">
        <v>1553</v>
      </c>
      <c r="D149" s="108"/>
      <c r="E149" s="108"/>
      <c r="F149" s="573"/>
      <c r="G149" s="671"/>
      <c r="H149" s="671"/>
      <c r="I149" s="671"/>
      <c r="J149" s="671"/>
      <c r="K149" s="671"/>
      <c r="L149" s="572"/>
      <c r="M149" s="113"/>
      <c r="N149" s="108"/>
      <c r="O149" s="130"/>
    </row>
    <row r="150" spans="1:15" ht="63" x14ac:dyDescent="0.3">
      <c r="A150" s="93" t="s">
        <v>1554</v>
      </c>
      <c r="B150" s="637" t="s">
        <v>1555</v>
      </c>
      <c r="C150" s="27" t="s">
        <v>1556</v>
      </c>
      <c r="D150" s="145" t="s">
        <v>138</v>
      </c>
      <c r="E150" s="145" t="s">
        <v>1557</v>
      </c>
      <c r="F150" s="27" t="s">
        <v>1558</v>
      </c>
      <c r="G150" s="127">
        <v>0.84</v>
      </c>
      <c r="H150" s="127">
        <v>0.8</v>
      </c>
      <c r="I150" s="127">
        <v>0.8</v>
      </c>
      <c r="J150" s="127">
        <v>0.8</v>
      </c>
      <c r="K150" s="127">
        <v>0.8</v>
      </c>
      <c r="L150" s="127">
        <v>0.8</v>
      </c>
      <c r="M150" s="145" t="s">
        <v>1559</v>
      </c>
      <c r="N150" s="145" t="s">
        <v>1560</v>
      </c>
      <c r="O150" s="236"/>
    </row>
    <row r="151" spans="1:15" ht="42" x14ac:dyDescent="0.3">
      <c r="A151" s="93"/>
      <c r="B151" s="637"/>
      <c r="C151" s="27" t="s">
        <v>1561</v>
      </c>
      <c r="D151" s="138"/>
      <c r="E151" s="138"/>
      <c r="F151" s="27" t="s">
        <v>1562</v>
      </c>
      <c r="G151" s="127">
        <v>0.98</v>
      </c>
      <c r="H151" s="127">
        <v>0.97</v>
      </c>
      <c r="I151" s="127">
        <v>0.97</v>
      </c>
      <c r="J151" s="127">
        <v>0.97</v>
      </c>
      <c r="K151" s="127">
        <v>0.97</v>
      </c>
      <c r="L151" s="127">
        <v>0.97</v>
      </c>
      <c r="M151" s="138"/>
      <c r="N151" s="138"/>
      <c r="O151" s="232"/>
    </row>
    <row r="152" spans="1:15" ht="63" x14ac:dyDescent="0.3">
      <c r="A152" s="93"/>
      <c r="B152" s="637"/>
      <c r="C152" s="27" t="s">
        <v>1563</v>
      </c>
      <c r="D152" s="138"/>
      <c r="E152" s="138"/>
      <c r="F152" s="27" t="s">
        <v>1564</v>
      </c>
      <c r="G152" s="672">
        <v>7</v>
      </c>
      <c r="H152" s="672">
        <v>10</v>
      </c>
      <c r="I152" s="672">
        <v>10</v>
      </c>
      <c r="J152" s="672">
        <v>10</v>
      </c>
      <c r="K152" s="672">
        <v>10</v>
      </c>
      <c r="L152" s="189">
        <v>10</v>
      </c>
      <c r="M152" s="138"/>
      <c r="N152" s="138"/>
      <c r="O152" s="232"/>
    </row>
    <row r="153" spans="1:15" ht="63" x14ac:dyDescent="0.3">
      <c r="A153" s="93"/>
      <c r="B153" s="637"/>
      <c r="C153" s="27" t="s">
        <v>1565</v>
      </c>
      <c r="D153" s="157"/>
      <c r="E153" s="157"/>
      <c r="F153" s="27" t="s">
        <v>1566</v>
      </c>
      <c r="G153" s="127">
        <v>0.96</v>
      </c>
      <c r="H153" s="127">
        <v>0.96</v>
      </c>
      <c r="I153" s="127">
        <v>0.96</v>
      </c>
      <c r="J153" s="127">
        <v>0.96</v>
      </c>
      <c r="K153" s="127">
        <v>0.96</v>
      </c>
      <c r="L153" s="127">
        <v>0.96</v>
      </c>
      <c r="M153" s="157"/>
      <c r="N153" s="157"/>
      <c r="O153" s="228"/>
    </row>
    <row r="154" spans="1:15" ht="63" x14ac:dyDescent="0.3">
      <c r="A154" s="121" t="s">
        <v>1567</v>
      </c>
      <c r="B154" s="121" t="s">
        <v>1568</v>
      </c>
      <c r="C154" s="47" t="s">
        <v>1569</v>
      </c>
      <c r="D154" s="121" t="s">
        <v>138</v>
      </c>
      <c r="E154" s="121" t="s">
        <v>1570</v>
      </c>
      <c r="F154" s="290" t="s">
        <v>1571</v>
      </c>
      <c r="G154" s="673">
        <v>1</v>
      </c>
      <c r="H154" s="674">
        <v>1</v>
      </c>
      <c r="I154" s="674">
        <v>0.25</v>
      </c>
      <c r="J154" s="674">
        <v>0.25</v>
      </c>
      <c r="K154" s="674">
        <v>0.25</v>
      </c>
      <c r="L154" s="675">
        <v>0.25</v>
      </c>
      <c r="M154" s="290" t="s">
        <v>1572</v>
      </c>
      <c r="N154" s="121" t="s">
        <v>1573</v>
      </c>
      <c r="O154" s="120"/>
    </row>
    <row r="155" spans="1:15" ht="84" x14ac:dyDescent="0.3">
      <c r="A155" s="113"/>
      <c r="B155" s="113"/>
      <c r="C155" s="47" t="s">
        <v>1574</v>
      </c>
      <c r="D155" s="113"/>
      <c r="E155" s="113"/>
      <c r="F155" s="290" t="s">
        <v>1575</v>
      </c>
      <c r="G155" s="673">
        <v>1</v>
      </c>
      <c r="H155" s="673">
        <v>1</v>
      </c>
      <c r="I155" s="673">
        <v>0.25</v>
      </c>
      <c r="J155" s="673">
        <v>0.25</v>
      </c>
      <c r="K155" s="673">
        <v>0.25</v>
      </c>
      <c r="L155" s="675">
        <v>0.25</v>
      </c>
      <c r="M155" s="290" t="s">
        <v>1572</v>
      </c>
      <c r="N155" s="113"/>
      <c r="O155" s="111"/>
    </row>
    <row r="156" spans="1:15" ht="63" x14ac:dyDescent="0.3">
      <c r="A156" s="113"/>
      <c r="B156" s="113"/>
      <c r="C156" s="47" t="s">
        <v>1576</v>
      </c>
      <c r="D156" s="113"/>
      <c r="E156" s="113"/>
      <c r="F156" s="47" t="s">
        <v>1577</v>
      </c>
      <c r="G156" s="676">
        <v>1</v>
      </c>
      <c r="H156" s="676">
        <v>1</v>
      </c>
      <c r="I156" s="664">
        <v>0.25</v>
      </c>
      <c r="J156" s="664">
        <v>0.25</v>
      </c>
      <c r="K156" s="664">
        <v>0.25</v>
      </c>
      <c r="L156" s="664">
        <v>0.25</v>
      </c>
      <c r="M156" s="290" t="s">
        <v>1572</v>
      </c>
      <c r="N156" s="113"/>
      <c r="O156" s="111"/>
    </row>
    <row r="157" spans="1:15" ht="84" x14ac:dyDescent="0.3">
      <c r="A157" s="113"/>
      <c r="B157" s="113"/>
      <c r="C157" s="47" t="s">
        <v>1578</v>
      </c>
      <c r="D157" s="113"/>
      <c r="E157" s="113"/>
      <c r="F157" s="290" t="s">
        <v>1579</v>
      </c>
      <c r="G157" s="673">
        <v>1</v>
      </c>
      <c r="H157" s="673">
        <v>1</v>
      </c>
      <c r="I157" s="675">
        <v>1</v>
      </c>
      <c r="J157" s="673">
        <v>1</v>
      </c>
      <c r="K157" s="673">
        <v>1</v>
      </c>
      <c r="L157" s="675">
        <v>1</v>
      </c>
      <c r="M157" s="290" t="s">
        <v>1572</v>
      </c>
      <c r="N157" s="108"/>
      <c r="O157" s="104"/>
    </row>
    <row r="158" spans="1:15" ht="42" x14ac:dyDescent="0.3">
      <c r="A158" s="145" t="s">
        <v>1580</v>
      </c>
      <c r="B158" s="658" t="s">
        <v>1581</v>
      </c>
      <c r="C158" s="27" t="s">
        <v>1582</v>
      </c>
      <c r="D158" s="145" t="s">
        <v>138</v>
      </c>
      <c r="E158" s="145" t="s">
        <v>1583</v>
      </c>
      <c r="F158" s="145" t="s">
        <v>1584</v>
      </c>
      <c r="G158" s="474">
        <v>1</v>
      </c>
      <c r="H158" s="474">
        <v>1</v>
      </c>
      <c r="I158" s="474">
        <v>1</v>
      </c>
      <c r="J158" s="474">
        <v>1</v>
      </c>
      <c r="K158" s="474">
        <v>1</v>
      </c>
      <c r="L158" s="192">
        <v>100</v>
      </c>
      <c r="M158" s="145" t="s">
        <v>1585</v>
      </c>
      <c r="N158" s="145" t="s">
        <v>1586</v>
      </c>
      <c r="O158" s="236"/>
    </row>
    <row r="159" spans="1:15" ht="42" x14ac:dyDescent="0.3">
      <c r="A159" s="157"/>
      <c r="B159" s="660"/>
      <c r="C159" s="27" t="s">
        <v>1587</v>
      </c>
      <c r="D159" s="157"/>
      <c r="E159" s="157"/>
      <c r="F159" s="157"/>
      <c r="G159" s="473"/>
      <c r="H159" s="473"/>
      <c r="I159" s="473"/>
      <c r="J159" s="473"/>
      <c r="K159" s="473"/>
      <c r="L159" s="173"/>
      <c r="M159" s="157"/>
      <c r="N159" s="157"/>
      <c r="O159" s="228"/>
    </row>
    <row r="160" spans="1:15" ht="21" x14ac:dyDescent="0.3">
      <c r="A160" s="121" t="s">
        <v>1588</v>
      </c>
      <c r="B160" s="354" t="s">
        <v>1589</v>
      </c>
      <c r="C160" s="47" t="s">
        <v>1590</v>
      </c>
      <c r="D160" s="121" t="s">
        <v>138</v>
      </c>
      <c r="E160" s="121" t="s">
        <v>1591</v>
      </c>
      <c r="F160" s="121" t="s">
        <v>1592</v>
      </c>
      <c r="G160" s="677">
        <v>344400</v>
      </c>
      <c r="H160" s="677">
        <v>344400</v>
      </c>
      <c r="I160" s="677">
        <v>86100</v>
      </c>
      <c r="J160" s="677">
        <v>86100</v>
      </c>
      <c r="K160" s="677">
        <v>86100</v>
      </c>
      <c r="L160" s="577">
        <v>86100</v>
      </c>
      <c r="M160" s="121" t="s">
        <v>1585</v>
      </c>
      <c r="N160" s="121" t="s">
        <v>1593</v>
      </c>
      <c r="O160" s="574"/>
    </row>
    <row r="161" spans="1:15" ht="42" x14ac:dyDescent="0.3">
      <c r="A161" s="113"/>
      <c r="B161" s="669"/>
      <c r="C161" s="47" t="s">
        <v>1594</v>
      </c>
      <c r="D161" s="113"/>
      <c r="E161" s="113"/>
      <c r="F161" s="113"/>
      <c r="G161" s="678"/>
      <c r="H161" s="678"/>
      <c r="I161" s="678"/>
      <c r="J161" s="678"/>
      <c r="K161" s="678"/>
      <c r="L161" s="662"/>
      <c r="M161" s="113"/>
      <c r="N161" s="113"/>
      <c r="O161" s="565"/>
    </row>
    <row r="162" spans="1:15" ht="21" x14ac:dyDescent="0.3">
      <c r="A162" s="108"/>
      <c r="B162" s="352"/>
      <c r="C162" s="47" t="s">
        <v>1595</v>
      </c>
      <c r="D162" s="108"/>
      <c r="E162" s="108"/>
      <c r="F162" s="108"/>
      <c r="G162" s="679"/>
      <c r="H162" s="679"/>
      <c r="I162" s="679"/>
      <c r="J162" s="679"/>
      <c r="K162" s="679"/>
      <c r="L162" s="572"/>
      <c r="M162" s="108"/>
      <c r="N162" s="108"/>
      <c r="O162" s="583"/>
    </row>
    <row r="163" spans="1:15" ht="42" x14ac:dyDescent="0.3">
      <c r="A163" s="145" t="s">
        <v>1596</v>
      </c>
      <c r="B163" s="658" t="s">
        <v>1597</v>
      </c>
      <c r="C163" s="27" t="s">
        <v>1598</v>
      </c>
      <c r="D163" s="145" t="s">
        <v>138</v>
      </c>
      <c r="E163" s="145" t="s">
        <v>1599</v>
      </c>
      <c r="F163" s="238" t="s">
        <v>1600</v>
      </c>
      <c r="G163" s="474">
        <v>0.8</v>
      </c>
      <c r="H163" s="474">
        <v>0.8</v>
      </c>
      <c r="I163" s="474">
        <v>0.2</v>
      </c>
      <c r="J163" s="474">
        <v>0.2</v>
      </c>
      <c r="K163" s="474">
        <v>0.2</v>
      </c>
      <c r="L163" s="192">
        <v>20</v>
      </c>
      <c r="M163" s="145" t="s">
        <v>1601</v>
      </c>
      <c r="N163" s="145" t="s">
        <v>1602</v>
      </c>
      <c r="O163" s="236"/>
    </row>
    <row r="164" spans="1:15" ht="84" x14ac:dyDescent="0.3">
      <c r="A164" s="138"/>
      <c r="B164" s="680"/>
      <c r="C164" s="27" t="s">
        <v>1603</v>
      </c>
      <c r="D164" s="138"/>
      <c r="E164" s="138"/>
      <c r="F164" s="234"/>
      <c r="G164" s="516"/>
      <c r="H164" s="516"/>
      <c r="I164" s="516"/>
      <c r="J164" s="516"/>
      <c r="K164" s="516"/>
      <c r="L164" s="181"/>
      <c r="M164" s="138"/>
      <c r="N164" s="138"/>
      <c r="O164" s="232"/>
    </row>
    <row r="165" spans="1:15" ht="84" x14ac:dyDescent="0.3">
      <c r="A165" s="138"/>
      <c r="B165" s="680"/>
      <c r="C165" s="27" t="s">
        <v>1604</v>
      </c>
      <c r="D165" s="138"/>
      <c r="E165" s="138"/>
      <c r="F165" s="234"/>
      <c r="G165" s="516"/>
      <c r="H165" s="516"/>
      <c r="I165" s="516"/>
      <c r="J165" s="516"/>
      <c r="K165" s="516"/>
      <c r="L165" s="181"/>
      <c r="M165" s="138"/>
      <c r="N165" s="138"/>
      <c r="O165" s="232"/>
    </row>
    <row r="166" spans="1:15" ht="42" x14ac:dyDescent="0.3">
      <c r="A166" s="157"/>
      <c r="B166" s="660"/>
      <c r="C166" s="27" t="s">
        <v>1605</v>
      </c>
      <c r="D166" s="157"/>
      <c r="E166" s="157"/>
      <c r="F166" s="230"/>
      <c r="G166" s="473"/>
      <c r="H166" s="473"/>
      <c r="I166" s="473"/>
      <c r="J166" s="473"/>
      <c r="K166" s="473"/>
      <c r="L166" s="173"/>
      <c r="M166" s="157"/>
      <c r="N166" s="157"/>
      <c r="O166" s="228"/>
    </row>
    <row r="167" spans="1:15" ht="84" x14ac:dyDescent="0.3">
      <c r="A167" s="92" t="s">
        <v>1606</v>
      </c>
      <c r="B167" s="494" t="s">
        <v>1607</v>
      </c>
      <c r="C167" s="519" t="s">
        <v>1480</v>
      </c>
      <c r="D167" s="578" t="s">
        <v>138</v>
      </c>
      <c r="E167" s="578" t="s">
        <v>1608</v>
      </c>
      <c r="F167" s="47" t="s">
        <v>1609</v>
      </c>
      <c r="G167" s="664">
        <v>1</v>
      </c>
      <c r="H167" s="664">
        <v>1</v>
      </c>
      <c r="I167" s="664">
        <v>0.25</v>
      </c>
      <c r="J167" s="664">
        <v>0.25</v>
      </c>
      <c r="K167" s="664">
        <v>0.25</v>
      </c>
      <c r="L167" s="681">
        <v>25</v>
      </c>
      <c r="M167" s="121" t="s">
        <v>1601</v>
      </c>
      <c r="N167" s="121" t="s">
        <v>1610</v>
      </c>
      <c r="O167" s="574"/>
    </row>
    <row r="168" spans="1:15" ht="62.4" x14ac:dyDescent="0.3">
      <c r="A168" s="92"/>
      <c r="B168" s="494"/>
      <c r="C168" s="519" t="s">
        <v>1484</v>
      </c>
      <c r="D168" s="573"/>
      <c r="E168" s="573"/>
      <c r="F168" s="47" t="s">
        <v>1611</v>
      </c>
      <c r="G168" s="664">
        <v>1</v>
      </c>
      <c r="H168" s="664">
        <v>1</v>
      </c>
      <c r="I168" s="664">
        <v>0.25</v>
      </c>
      <c r="J168" s="664">
        <v>0.25</v>
      </c>
      <c r="K168" s="664">
        <v>0.25</v>
      </c>
      <c r="L168" s="681">
        <v>25</v>
      </c>
      <c r="M168" s="108"/>
      <c r="N168" s="108"/>
      <c r="O168" s="583"/>
    </row>
    <row r="169" spans="1:15" ht="21" x14ac:dyDescent="0.3">
      <c r="A169" s="145" t="s">
        <v>1612</v>
      </c>
      <c r="B169" s="658" t="s">
        <v>1613</v>
      </c>
      <c r="C169" s="27" t="s">
        <v>1614</v>
      </c>
      <c r="D169" s="145" t="s">
        <v>138</v>
      </c>
      <c r="E169" s="145" t="s">
        <v>1615</v>
      </c>
      <c r="F169" s="145" t="s">
        <v>1616</v>
      </c>
      <c r="G169" s="474">
        <v>0.9</v>
      </c>
      <c r="H169" s="474">
        <v>0.9</v>
      </c>
      <c r="I169" s="474">
        <v>0.9</v>
      </c>
      <c r="J169" s="474">
        <v>0.9</v>
      </c>
      <c r="K169" s="474">
        <v>0.9</v>
      </c>
      <c r="L169" s="474">
        <v>0.9</v>
      </c>
      <c r="M169" s="682" t="s">
        <v>1617</v>
      </c>
      <c r="N169" s="682" t="s">
        <v>1618</v>
      </c>
      <c r="O169" s="236"/>
    </row>
    <row r="170" spans="1:15" ht="42" x14ac:dyDescent="0.3">
      <c r="A170" s="138"/>
      <c r="B170" s="680"/>
      <c r="C170" s="27" t="s">
        <v>1619</v>
      </c>
      <c r="D170" s="138"/>
      <c r="E170" s="138"/>
      <c r="F170" s="138"/>
      <c r="G170" s="516"/>
      <c r="H170" s="516"/>
      <c r="I170" s="516"/>
      <c r="J170" s="516"/>
      <c r="K170" s="516"/>
      <c r="L170" s="516"/>
      <c r="M170" s="683"/>
      <c r="N170" s="683"/>
      <c r="O170" s="232"/>
    </row>
    <row r="171" spans="1:15" ht="21" x14ac:dyDescent="0.3">
      <c r="A171" s="157"/>
      <c r="B171" s="660"/>
      <c r="C171" s="27" t="s">
        <v>1620</v>
      </c>
      <c r="D171" s="157"/>
      <c r="E171" s="157"/>
      <c r="F171" s="157"/>
      <c r="G171" s="473"/>
      <c r="H171" s="473"/>
      <c r="I171" s="473"/>
      <c r="J171" s="473"/>
      <c r="K171" s="473"/>
      <c r="L171" s="473"/>
      <c r="M171" s="684"/>
      <c r="N171" s="684"/>
      <c r="O171" s="228"/>
    </row>
    <row r="172" spans="1:15" ht="42" x14ac:dyDescent="0.3">
      <c r="A172" s="578" t="s">
        <v>1621</v>
      </c>
      <c r="B172" s="578" t="s">
        <v>1622</v>
      </c>
      <c r="C172" s="519" t="s">
        <v>1623</v>
      </c>
      <c r="D172" s="578" t="s">
        <v>138</v>
      </c>
      <c r="E172" s="578" t="s">
        <v>1624</v>
      </c>
      <c r="F172" s="578" t="s">
        <v>1625</v>
      </c>
      <c r="G172" s="651">
        <v>0.1</v>
      </c>
      <c r="H172" s="651">
        <v>0.1</v>
      </c>
      <c r="I172" s="651">
        <v>0.1</v>
      </c>
      <c r="J172" s="651">
        <v>0.1</v>
      </c>
      <c r="K172" s="651">
        <v>0.1</v>
      </c>
      <c r="L172" s="651">
        <v>0.1</v>
      </c>
      <c r="M172" s="685" t="s">
        <v>1617</v>
      </c>
      <c r="N172" s="685" t="s">
        <v>1626</v>
      </c>
      <c r="O172" s="574"/>
    </row>
    <row r="173" spans="1:15" ht="42" x14ac:dyDescent="0.3">
      <c r="A173" s="573"/>
      <c r="B173" s="573"/>
      <c r="C173" s="519" t="s">
        <v>1627</v>
      </c>
      <c r="D173" s="573"/>
      <c r="E173" s="573"/>
      <c r="F173" s="573"/>
      <c r="G173" s="657"/>
      <c r="H173" s="657"/>
      <c r="I173" s="657"/>
      <c r="J173" s="657"/>
      <c r="K173" s="657"/>
      <c r="L173" s="657"/>
      <c r="M173" s="686"/>
      <c r="N173" s="686"/>
      <c r="O173" s="583"/>
    </row>
    <row r="174" spans="1:15" ht="126" x14ac:dyDescent="0.3">
      <c r="A174" s="27" t="s">
        <v>1628</v>
      </c>
      <c r="B174" s="27" t="s">
        <v>1629</v>
      </c>
      <c r="C174" s="27" t="s">
        <v>1630</v>
      </c>
      <c r="D174" s="27" t="s">
        <v>138</v>
      </c>
      <c r="E174" s="27" t="s">
        <v>1631</v>
      </c>
      <c r="F174" s="27" t="s">
        <v>1632</v>
      </c>
      <c r="G174" s="127">
        <v>0.9</v>
      </c>
      <c r="H174" s="127">
        <v>0.9</v>
      </c>
      <c r="I174" s="127">
        <v>0.9</v>
      </c>
      <c r="J174" s="127">
        <v>0.9</v>
      </c>
      <c r="K174" s="127">
        <v>0.9</v>
      </c>
      <c r="L174" s="127">
        <v>0.9</v>
      </c>
      <c r="M174" s="687" t="s">
        <v>1617</v>
      </c>
      <c r="N174" s="687" t="s">
        <v>1633</v>
      </c>
      <c r="O174" s="326"/>
    </row>
    <row r="175" spans="1:15" ht="21" x14ac:dyDescent="0.3">
      <c r="A175" s="496" t="s">
        <v>1634</v>
      </c>
      <c r="B175" s="496" t="s">
        <v>1635</v>
      </c>
      <c r="C175" s="517" t="s">
        <v>1636</v>
      </c>
      <c r="D175" s="496" t="s">
        <v>138</v>
      </c>
      <c r="E175" s="496" t="s">
        <v>1637</v>
      </c>
      <c r="F175" s="496" t="s">
        <v>1638</v>
      </c>
      <c r="G175" s="495">
        <v>0.9</v>
      </c>
      <c r="H175" s="495">
        <v>0.9</v>
      </c>
      <c r="I175" s="495">
        <v>0.9</v>
      </c>
      <c r="J175" s="495">
        <v>0.9</v>
      </c>
      <c r="K175" s="495">
        <v>0.9</v>
      </c>
      <c r="L175" s="495">
        <v>0.9</v>
      </c>
      <c r="M175" s="496" t="s">
        <v>1617</v>
      </c>
      <c r="N175" s="688" t="s">
        <v>1633</v>
      </c>
      <c r="O175" s="574"/>
    </row>
    <row r="176" spans="1:15" ht="42" x14ac:dyDescent="0.3">
      <c r="A176" s="496"/>
      <c r="B176" s="496"/>
      <c r="C176" s="517" t="s">
        <v>1639</v>
      </c>
      <c r="D176" s="496"/>
      <c r="E176" s="496"/>
      <c r="F176" s="496"/>
      <c r="G176" s="495"/>
      <c r="H176" s="495"/>
      <c r="I176" s="495"/>
      <c r="J176" s="495"/>
      <c r="K176" s="495"/>
      <c r="L176" s="495"/>
      <c r="M176" s="496"/>
      <c r="N176" s="497"/>
      <c r="O176" s="583"/>
    </row>
    <row r="177" spans="1:15" ht="21" x14ac:dyDescent="0.3">
      <c r="A177" s="349" t="s">
        <v>196</v>
      </c>
      <c r="B177" s="364" t="s">
        <v>202</v>
      </c>
      <c r="C177" s="364"/>
      <c r="D177" s="364"/>
      <c r="E177" s="4"/>
      <c r="F177" s="4"/>
      <c r="G177" s="4"/>
      <c r="H177" s="4"/>
      <c r="I177" s="5"/>
      <c r="J177" s="5"/>
      <c r="K177" s="5"/>
      <c r="L177" s="5"/>
      <c r="M177" s="4"/>
      <c r="N177" s="4"/>
      <c r="O177" s="4"/>
    </row>
    <row r="178" spans="1:15" ht="15" thickBot="1" x14ac:dyDescent="0.35"/>
    <row r="179" spans="1:15" ht="21" thickBot="1" x14ac:dyDescent="0.35">
      <c r="A179" s="628" t="s">
        <v>1790</v>
      </c>
      <c r="B179" s="629"/>
      <c r="C179" s="629"/>
      <c r="D179" s="629"/>
      <c r="E179" s="629"/>
      <c r="F179" s="629"/>
      <c r="G179" s="629"/>
      <c r="H179" s="629"/>
      <c r="I179" s="629"/>
      <c r="J179" s="629"/>
      <c r="K179" s="629"/>
      <c r="L179" s="629"/>
      <c r="M179" s="629"/>
      <c r="N179" s="629"/>
      <c r="O179" s="630"/>
    </row>
    <row r="180" spans="1:15" ht="40.799999999999997" x14ac:dyDescent="0.3">
      <c r="A180" s="79" t="s">
        <v>1</v>
      </c>
      <c r="B180" s="80"/>
      <c r="C180" s="80"/>
      <c r="D180" s="80"/>
      <c r="E180" s="80"/>
      <c r="F180" s="80"/>
      <c r="G180" s="80"/>
      <c r="H180" s="80"/>
      <c r="I180" s="81"/>
      <c r="J180" s="81"/>
      <c r="K180" s="81"/>
      <c r="L180" s="82"/>
      <c r="M180" s="79" t="s">
        <v>2</v>
      </c>
      <c r="N180" s="83"/>
      <c r="O180" s="15" t="s">
        <v>3</v>
      </c>
    </row>
    <row r="181" spans="1:15" ht="42" x14ac:dyDescent="0.3">
      <c r="A181" s="14" t="s">
        <v>4</v>
      </c>
      <c r="B181" s="13" t="s">
        <v>5</v>
      </c>
      <c r="C181" s="13" t="s">
        <v>6</v>
      </c>
      <c r="D181" s="13" t="s">
        <v>7</v>
      </c>
      <c r="E181" s="13" t="s">
        <v>8</v>
      </c>
      <c r="F181" s="13" t="s">
        <v>9</v>
      </c>
      <c r="G181" s="12" t="s">
        <v>10</v>
      </c>
      <c r="H181" s="11" t="s">
        <v>11</v>
      </c>
      <c r="I181" s="10" t="s">
        <v>12</v>
      </c>
      <c r="J181" s="10" t="s">
        <v>13</v>
      </c>
      <c r="K181" s="9" t="s">
        <v>14</v>
      </c>
      <c r="L181" s="8" t="s">
        <v>15</v>
      </c>
      <c r="M181" s="7" t="s">
        <v>16</v>
      </c>
      <c r="N181" s="7" t="s">
        <v>17</v>
      </c>
      <c r="O181" s="7" t="s">
        <v>18</v>
      </c>
    </row>
    <row r="182" spans="1:15" ht="63" x14ac:dyDescent="0.3">
      <c r="A182" s="384" t="s">
        <v>1641</v>
      </c>
      <c r="B182" s="384" t="s">
        <v>1642</v>
      </c>
      <c r="C182" s="517" t="s">
        <v>1643</v>
      </c>
      <c r="D182" s="215" t="s">
        <v>1644</v>
      </c>
      <c r="E182" s="517" t="s">
        <v>1645</v>
      </c>
      <c r="F182" s="520" t="s">
        <v>1646</v>
      </c>
      <c r="G182" s="690">
        <v>0.85</v>
      </c>
      <c r="H182" s="690">
        <v>1</v>
      </c>
      <c r="I182" s="691">
        <v>0.25</v>
      </c>
      <c r="J182" s="691">
        <v>0.25</v>
      </c>
      <c r="K182" s="691">
        <v>0.25</v>
      </c>
      <c r="L182" s="691">
        <v>0.25</v>
      </c>
      <c r="M182" s="613" t="s">
        <v>1790</v>
      </c>
      <c r="N182" s="45" t="s">
        <v>1647</v>
      </c>
      <c r="O182" s="362"/>
    </row>
    <row r="183" spans="1:15" ht="63" x14ac:dyDescent="0.3">
      <c r="A183" s="247" t="s">
        <v>1648</v>
      </c>
      <c r="B183" s="692" t="s">
        <v>1649</v>
      </c>
      <c r="C183" s="211" t="s">
        <v>1650</v>
      </c>
      <c r="D183" s="211" t="s">
        <v>1644</v>
      </c>
      <c r="E183" s="247" t="s">
        <v>1651</v>
      </c>
      <c r="F183" s="6" t="s">
        <v>1652</v>
      </c>
      <c r="G183" s="41">
        <v>0.85</v>
      </c>
      <c r="H183" s="41">
        <v>1</v>
      </c>
      <c r="I183" s="41">
        <v>0.25</v>
      </c>
      <c r="J183" s="41">
        <v>0.25</v>
      </c>
      <c r="K183" s="41">
        <v>0.25</v>
      </c>
      <c r="L183" s="41">
        <v>0.25</v>
      </c>
      <c r="M183" s="129" t="s">
        <v>1790</v>
      </c>
      <c r="N183" s="129"/>
      <c r="O183" s="326"/>
    </row>
    <row r="184" spans="1:15" ht="63" x14ac:dyDescent="0.3">
      <c r="A184" s="502" t="s">
        <v>1653</v>
      </c>
      <c r="B184" s="693" t="s">
        <v>1654</v>
      </c>
      <c r="C184" s="694" t="s">
        <v>1655</v>
      </c>
      <c r="D184" s="502" t="s">
        <v>1644</v>
      </c>
      <c r="E184" s="502" t="s">
        <v>1656</v>
      </c>
      <c r="F184" s="615" t="s">
        <v>1657</v>
      </c>
      <c r="G184" s="695">
        <v>0.85</v>
      </c>
      <c r="H184" s="695">
        <v>1</v>
      </c>
      <c r="I184" s="695">
        <v>0.25</v>
      </c>
      <c r="J184" s="695">
        <v>0.25</v>
      </c>
      <c r="K184" s="695">
        <v>0.25</v>
      </c>
      <c r="L184" s="695">
        <v>0.25</v>
      </c>
      <c r="M184" s="613" t="s">
        <v>1658</v>
      </c>
      <c r="N184" s="575" t="s">
        <v>1647</v>
      </c>
      <c r="O184" s="574"/>
    </row>
    <row r="185" spans="1:15" ht="63" x14ac:dyDescent="0.3">
      <c r="A185" s="500"/>
      <c r="B185" s="696"/>
      <c r="C185" s="694" t="s">
        <v>1659</v>
      </c>
      <c r="D185" s="500"/>
      <c r="E185" s="500"/>
      <c r="F185" s="615" t="s">
        <v>1660</v>
      </c>
      <c r="G185" s="697" t="s">
        <v>1661</v>
      </c>
      <c r="H185" s="697">
        <v>90</v>
      </c>
      <c r="I185" s="697">
        <v>90</v>
      </c>
      <c r="J185" s="697">
        <v>90</v>
      </c>
      <c r="K185" s="697">
        <v>90</v>
      </c>
      <c r="L185" s="697">
        <v>90</v>
      </c>
      <c r="M185" s="613" t="s">
        <v>1658</v>
      </c>
      <c r="N185" s="567"/>
      <c r="O185" s="565"/>
    </row>
    <row r="186" spans="1:15" ht="63" x14ac:dyDescent="0.3">
      <c r="A186" s="497"/>
      <c r="B186" s="698"/>
      <c r="C186" s="615" t="s">
        <v>1662</v>
      </c>
      <c r="D186" s="497"/>
      <c r="E186" s="497"/>
      <c r="F186" s="615" t="s">
        <v>1663</v>
      </c>
      <c r="G186" s="668">
        <v>0.85</v>
      </c>
      <c r="H186" s="695">
        <v>1</v>
      </c>
      <c r="I186" s="695">
        <v>0.25</v>
      </c>
      <c r="J186" s="695">
        <v>0.25</v>
      </c>
      <c r="K186" s="695">
        <v>0.25</v>
      </c>
      <c r="L186" s="695">
        <v>0.25</v>
      </c>
      <c r="M186" s="613" t="s">
        <v>1658</v>
      </c>
      <c r="N186" s="585"/>
      <c r="O186" s="583"/>
    </row>
    <row r="187" spans="1:15" ht="104.4" x14ac:dyDescent="0.3">
      <c r="A187" s="247" t="s">
        <v>1664</v>
      </c>
      <c r="B187" s="206" t="s">
        <v>1665</v>
      </c>
      <c r="C187" s="25" t="s">
        <v>1666</v>
      </c>
      <c r="D187" s="211" t="s">
        <v>1644</v>
      </c>
      <c r="E187" s="27" t="s">
        <v>1667</v>
      </c>
      <c r="F187" s="368" t="s">
        <v>1668</v>
      </c>
      <c r="G187" s="699">
        <v>0.9</v>
      </c>
      <c r="H187" s="248">
        <v>1</v>
      </c>
      <c r="I187" s="248">
        <v>0.25</v>
      </c>
      <c r="J187" s="248">
        <v>0.25</v>
      </c>
      <c r="K187" s="248">
        <v>0.25</v>
      </c>
      <c r="L187" s="248">
        <v>0.25</v>
      </c>
      <c r="M187" s="129" t="s">
        <v>1658</v>
      </c>
      <c r="N187" s="129"/>
      <c r="O187" s="326"/>
    </row>
    <row r="188" spans="1:15" ht="105" x14ac:dyDescent="0.3">
      <c r="A188" s="610" t="s">
        <v>1669</v>
      </c>
      <c r="B188" s="700" t="s">
        <v>1670</v>
      </c>
      <c r="C188" s="615" t="s">
        <v>1671</v>
      </c>
      <c r="D188" s="615" t="s">
        <v>187</v>
      </c>
      <c r="E188" s="610" t="s">
        <v>1672</v>
      </c>
      <c r="F188" s="701" t="s">
        <v>1673</v>
      </c>
      <c r="G188" s="695">
        <v>0.9</v>
      </c>
      <c r="H188" s="695">
        <v>1</v>
      </c>
      <c r="I188" s="695">
        <v>0.25</v>
      </c>
      <c r="J188" s="695">
        <v>0.25</v>
      </c>
      <c r="K188" s="695">
        <v>0.25</v>
      </c>
      <c r="L188" s="695">
        <v>0.25</v>
      </c>
      <c r="M188" s="613" t="s">
        <v>1658</v>
      </c>
      <c r="N188" s="613" t="s">
        <v>1658</v>
      </c>
      <c r="O188" s="665"/>
    </row>
    <row r="189" spans="1:15" ht="147" x14ac:dyDescent="0.3">
      <c r="A189" s="247" t="s">
        <v>1674</v>
      </c>
      <c r="B189" s="211" t="s">
        <v>1675</v>
      </c>
      <c r="C189" s="20" t="s">
        <v>1676</v>
      </c>
      <c r="D189" s="211" t="s">
        <v>1644</v>
      </c>
      <c r="E189" s="247" t="s">
        <v>1677</v>
      </c>
      <c r="F189" s="23" t="s">
        <v>1678</v>
      </c>
      <c r="G189" s="469">
        <v>0.9</v>
      </c>
      <c r="H189" s="469">
        <v>1</v>
      </c>
      <c r="I189" s="248">
        <v>0.25</v>
      </c>
      <c r="J189" s="248">
        <v>0.25</v>
      </c>
      <c r="K189" s="248">
        <v>0.25</v>
      </c>
      <c r="L189" s="248">
        <v>0.25</v>
      </c>
      <c r="M189" s="20" t="s">
        <v>1679</v>
      </c>
      <c r="N189" s="20" t="s">
        <v>1679</v>
      </c>
      <c r="O189" s="326"/>
    </row>
    <row r="190" spans="1:15" ht="126" x14ac:dyDescent="0.3">
      <c r="A190" s="610" t="s">
        <v>1680</v>
      </c>
      <c r="B190" s="615" t="s">
        <v>1681</v>
      </c>
      <c r="C190" s="615" t="s">
        <v>1682</v>
      </c>
      <c r="D190" s="615" t="s">
        <v>1644</v>
      </c>
      <c r="E190" s="610" t="s">
        <v>1683</v>
      </c>
      <c r="F190" s="702" t="s">
        <v>1684</v>
      </c>
      <c r="G190" s="695">
        <v>0.9</v>
      </c>
      <c r="H190" s="695">
        <v>1</v>
      </c>
      <c r="I190" s="695">
        <v>0.25</v>
      </c>
      <c r="J190" s="695">
        <v>0.25</v>
      </c>
      <c r="K190" s="695">
        <v>0.25</v>
      </c>
      <c r="L190" s="695">
        <v>0.25</v>
      </c>
      <c r="M190" s="613" t="s">
        <v>1679</v>
      </c>
      <c r="N190" s="613" t="s">
        <v>1679</v>
      </c>
      <c r="O190" s="665"/>
    </row>
    <row r="191" spans="1:15" ht="147" x14ac:dyDescent="0.3">
      <c r="A191" s="247" t="s">
        <v>1685</v>
      </c>
      <c r="B191" s="23" t="s">
        <v>1686</v>
      </c>
      <c r="C191" s="125" t="s">
        <v>1687</v>
      </c>
      <c r="D191" s="247" t="s">
        <v>187</v>
      </c>
      <c r="E191" s="247" t="s">
        <v>1688</v>
      </c>
      <c r="F191" s="247" t="s">
        <v>1689</v>
      </c>
      <c r="G191" s="126">
        <v>0.9</v>
      </c>
      <c r="H191" s="126">
        <v>1</v>
      </c>
      <c r="I191" s="248">
        <v>0.25</v>
      </c>
      <c r="J191" s="248">
        <v>0.25</v>
      </c>
      <c r="K191" s="248">
        <v>0.25</v>
      </c>
      <c r="L191" s="248">
        <v>0.25</v>
      </c>
      <c r="M191" s="20" t="s">
        <v>1679</v>
      </c>
      <c r="N191" s="20" t="s">
        <v>1679</v>
      </c>
      <c r="O191" s="326"/>
    </row>
    <row r="192" spans="1:15" ht="168" x14ac:dyDescent="0.3">
      <c r="A192" s="610" t="s">
        <v>1690</v>
      </c>
      <c r="B192" s="517" t="s">
        <v>1691</v>
      </c>
      <c r="C192" s="517" t="s">
        <v>1692</v>
      </c>
      <c r="D192" s="615" t="s">
        <v>1693</v>
      </c>
      <c r="E192" s="610" t="s">
        <v>1694</v>
      </c>
      <c r="F192" s="520" t="s">
        <v>1695</v>
      </c>
      <c r="G192" s="695">
        <v>0.85</v>
      </c>
      <c r="H192" s="695">
        <v>1</v>
      </c>
      <c r="I192" s="695">
        <v>0.25</v>
      </c>
      <c r="J192" s="695">
        <v>0.25</v>
      </c>
      <c r="K192" s="695">
        <v>0.25</v>
      </c>
      <c r="L192" s="695">
        <v>0.25</v>
      </c>
      <c r="M192" s="613" t="s">
        <v>1679</v>
      </c>
      <c r="N192" s="613" t="s">
        <v>1679</v>
      </c>
      <c r="O192" s="665"/>
    </row>
    <row r="193" spans="1:15" ht="21" x14ac:dyDescent="0.3">
      <c r="A193" s="142" t="s">
        <v>1696</v>
      </c>
      <c r="B193" s="142" t="s">
        <v>1697</v>
      </c>
      <c r="C193" s="27" t="s">
        <v>1698</v>
      </c>
      <c r="D193" s="142" t="s">
        <v>187</v>
      </c>
      <c r="E193" s="142" t="s">
        <v>1699</v>
      </c>
      <c r="F193" s="238" t="s">
        <v>1700</v>
      </c>
      <c r="G193" s="703" t="s">
        <v>1701</v>
      </c>
      <c r="H193" s="703">
        <v>30</v>
      </c>
      <c r="I193" s="703">
        <v>30</v>
      </c>
      <c r="J193" s="703">
        <v>30</v>
      </c>
      <c r="K193" s="703">
        <v>30</v>
      </c>
      <c r="L193" s="703">
        <v>30</v>
      </c>
      <c r="M193" s="146" t="s">
        <v>1702</v>
      </c>
      <c r="N193" s="146" t="s">
        <v>1702</v>
      </c>
      <c r="O193" s="236"/>
    </row>
    <row r="194" spans="1:15" ht="21" x14ac:dyDescent="0.3">
      <c r="A194" s="134"/>
      <c r="B194" s="134"/>
      <c r="C194" s="27" t="s">
        <v>1703</v>
      </c>
      <c r="D194" s="134"/>
      <c r="E194" s="134"/>
      <c r="F194" s="234"/>
      <c r="G194" s="704"/>
      <c r="H194" s="704"/>
      <c r="I194" s="704"/>
      <c r="J194" s="704"/>
      <c r="K194" s="704"/>
      <c r="L194" s="704"/>
      <c r="M194" s="139"/>
      <c r="N194" s="139"/>
      <c r="O194" s="232"/>
    </row>
    <row r="195" spans="1:15" ht="42" x14ac:dyDescent="0.3">
      <c r="A195" s="134"/>
      <c r="B195" s="134"/>
      <c r="C195" s="23" t="s">
        <v>1704</v>
      </c>
      <c r="D195" s="134"/>
      <c r="E195" s="134"/>
      <c r="F195" s="234"/>
      <c r="G195" s="704"/>
      <c r="H195" s="704"/>
      <c r="I195" s="704"/>
      <c r="J195" s="704"/>
      <c r="K195" s="704"/>
      <c r="L195" s="704"/>
      <c r="M195" s="139"/>
      <c r="N195" s="139"/>
      <c r="O195" s="232"/>
    </row>
    <row r="196" spans="1:15" ht="21" x14ac:dyDescent="0.3">
      <c r="A196" s="160"/>
      <c r="B196" s="134"/>
      <c r="C196" s="23" t="s">
        <v>1705</v>
      </c>
      <c r="D196" s="160"/>
      <c r="E196" s="160"/>
      <c r="F196" s="230"/>
      <c r="G196" s="705"/>
      <c r="H196" s="705"/>
      <c r="I196" s="705"/>
      <c r="J196" s="705"/>
      <c r="K196" s="705"/>
      <c r="L196" s="705"/>
      <c r="M196" s="379"/>
      <c r="N196" s="379"/>
      <c r="O196" s="228"/>
    </row>
    <row r="197" spans="1:15" ht="105" x14ac:dyDescent="0.3">
      <c r="A197" s="610" t="s">
        <v>1706</v>
      </c>
      <c r="B197" s="700" t="s">
        <v>1707</v>
      </c>
      <c r="C197" s="615" t="s">
        <v>1708</v>
      </c>
      <c r="D197" s="519" t="s">
        <v>1644</v>
      </c>
      <c r="E197" s="519" t="s">
        <v>1709</v>
      </c>
      <c r="F197" s="517" t="s">
        <v>1710</v>
      </c>
      <c r="G197" s="690">
        <v>0.85</v>
      </c>
      <c r="H197" s="690">
        <v>1</v>
      </c>
      <c r="I197" s="706">
        <v>0.25</v>
      </c>
      <c r="J197" s="706">
        <v>0.25</v>
      </c>
      <c r="K197" s="706">
        <v>0.25</v>
      </c>
      <c r="L197" s="706">
        <v>0.25</v>
      </c>
      <c r="M197" s="707" t="s">
        <v>1702</v>
      </c>
      <c r="N197" s="707" t="s">
        <v>1711</v>
      </c>
      <c r="O197" s="665"/>
    </row>
    <row r="198" spans="1:15" ht="126" x14ac:dyDescent="0.3">
      <c r="A198" s="247" t="s">
        <v>1712</v>
      </c>
      <c r="B198" s="206" t="s">
        <v>1713</v>
      </c>
      <c r="C198" s="23" t="s">
        <v>1714</v>
      </c>
      <c r="D198" s="211" t="s">
        <v>187</v>
      </c>
      <c r="E198" s="247" t="s">
        <v>1715</v>
      </c>
      <c r="F198" s="23" t="s">
        <v>1716</v>
      </c>
      <c r="G198" s="469">
        <v>0.85</v>
      </c>
      <c r="H198" s="469">
        <v>1</v>
      </c>
      <c r="I198" s="469">
        <v>0.25</v>
      </c>
      <c r="J198" s="469">
        <v>0.25</v>
      </c>
      <c r="K198" s="469">
        <v>0.25</v>
      </c>
      <c r="L198" s="469">
        <v>0.25</v>
      </c>
      <c r="M198" s="20" t="s">
        <v>1711</v>
      </c>
      <c r="N198" s="20" t="s">
        <v>1711</v>
      </c>
      <c r="O198" s="326"/>
    </row>
    <row r="199" spans="1:15" ht="105" x14ac:dyDescent="0.3">
      <c r="A199" s="610" t="s">
        <v>1717</v>
      </c>
      <c r="B199" s="615" t="s">
        <v>1718</v>
      </c>
      <c r="C199" s="615" t="s">
        <v>1719</v>
      </c>
      <c r="D199" s="615" t="s">
        <v>1644</v>
      </c>
      <c r="E199" s="615" t="s">
        <v>1720</v>
      </c>
      <c r="F199" s="519" t="s">
        <v>1721</v>
      </c>
      <c r="G199" s="690">
        <v>0.85</v>
      </c>
      <c r="H199" s="690">
        <v>1</v>
      </c>
      <c r="I199" s="690">
        <v>0.25</v>
      </c>
      <c r="J199" s="690">
        <v>0.25</v>
      </c>
      <c r="K199" s="690">
        <v>0.25</v>
      </c>
      <c r="L199" s="690">
        <v>0.25</v>
      </c>
      <c r="M199" s="615" t="s">
        <v>1702</v>
      </c>
      <c r="N199" s="615" t="s">
        <v>1722</v>
      </c>
      <c r="O199" s="665"/>
    </row>
    <row r="200" spans="1:15" ht="126" x14ac:dyDescent="0.3">
      <c r="A200" s="247" t="s">
        <v>1723</v>
      </c>
      <c r="B200" s="206" t="s">
        <v>1724</v>
      </c>
      <c r="C200" s="23" t="s">
        <v>1725</v>
      </c>
      <c r="D200" s="23" t="s">
        <v>100</v>
      </c>
      <c r="E200" s="23" t="s">
        <v>1726</v>
      </c>
      <c r="F200" s="23" t="s">
        <v>1727</v>
      </c>
      <c r="G200" s="248">
        <v>0.85</v>
      </c>
      <c r="H200" s="248">
        <v>1</v>
      </c>
      <c r="I200" s="248">
        <v>0.25</v>
      </c>
      <c r="J200" s="248">
        <v>0.25</v>
      </c>
      <c r="K200" s="248">
        <v>0.25</v>
      </c>
      <c r="L200" s="248">
        <v>0.25</v>
      </c>
      <c r="M200" s="20" t="s">
        <v>1702</v>
      </c>
      <c r="N200" s="20" t="s">
        <v>1728</v>
      </c>
      <c r="O200" s="326"/>
    </row>
    <row r="201" spans="1:15" ht="146.4" x14ac:dyDescent="0.3">
      <c r="A201" s="610" t="s">
        <v>1729</v>
      </c>
      <c r="B201" s="708" t="s">
        <v>1730</v>
      </c>
      <c r="C201" s="46" t="s">
        <v>1731</v>
      </c>
      <c r="D201" s="610" t="s">
        <v>1644</v>
      </c>
      <c r="E201" s="610" t="s">
        <v>1732</v>
      </c>
      <c r="F201" s="517" t="s">
        <v>1733</v>
      </c>
      <c r="G201" s="691">
        <v>0.85</v>
      </c>
      <c r="H201" s="691">
        <v>1</v>
      </c>
      <c r="I201" s="691">
        <v>0.25</v>
      </c>
      <c r="J201" s="691">
        <v>0.25</v>
      </c>
      <c r="K201" s="691">
        <v>0.25</v>
      </c>
      <c r="L201" s="691">
        <v>0.25</v>
      </c>
      <c r="M201" s="613" t="s">
        <v>1728</v>
      </c>
      <c r="N201" s="613"/>
      <c r="O201" s="362"/>
    </row>
    <row r="202" spans="1:15" ht="42" x14ac:dyDescent="0.3">
      <c r="A202" s="142" t="s">
        <v>1734</v>
      </c>
      <c r="B202" s="709" t="s">
        <v>1735</v>
      </c>
      <c r="C202" s="23" t="s">
        <v>1736</v>
      </c>
      <c r="D202" s="142" t="s">
        <v>1644</v>
      </c>
      <c r="E202" s="142" t="s">
        <v>1737</v>
      </c>
      <c r="F202" s="23" t="s">
        <v>1738</v>
      </c>
      <c r="G202" s="469">
        <v>0.85</v>
      </c>
      <c r="H202" s="469">
        <v>1</v>
      </c>
      <c r="I202" s="469">
        <v>0.25</v>
      </c>
      <c r="J202" s="469">
        <v>0.25</v>
      </c>
      <c r="K202" s="469">
        <v>0.25</v>
      </c>
      <c r="L202" s="469">
        <v>0.25</v>
      </c>
      <c r="M202" s="129" t="s">
        <v>1739</v>
      </c>
      <c r="N202" s="146" t="s">
        <v>1739</v>
      </c>
      <c r="O202" s="236"/>
    </row>
    <row r="203" spans="1:15" ht="42" x14ac:dyDescent="0.3">
      <c r="A203" s="160"/>
      <c r="B203" s="710"/>
      <c r="C203" s="23" t="s">
        <v>1740</v>
      </c>
      <c r="D203" s="160"/>
      <c r="E203" s="160"/>
      <c r="F203" s="206" t="s">
        <v>1741</v>
      </c>
      <c r="G203" s="469">
        <v>0.85</v>
      </c>
      <c r="H203" s="469">
        <v>1</v>
      </c>
      <c r="I203" s="41">
        <v>0.25</v>
      </c>
      <c r="J203" s="41">
        <v>0.25</v>
      </c>
      <c r="K203" s="41">
        <v>0.25</v>
      </c>
      <c r="L203" s="41">
        <v>0.25</v>
      </c>
      <c r="M203" s="129" t="s">
        <v>1739</v>
      </c>
      <c r="N203" s="379"/>
      <c r="O203" s="228"/>
    </row>
    <row r="204" spans="1:15" ht="63" x14ac:dyDescent="0.3">
      <c r="A204" s="120" t="s">
        <v>1742</v>
      </c>
      <c r="B204" s="259" t="s">
        <v>1743</v>
      </c>
      <c r="C204" s="517" t="s">
        <v>1744</v>
      </c>
      <c r="D204" s="120" t="s">
        <v>187</v>
      </c>
      <c r="E204" s="120" t="s">
        <v>1745</v>
      </c>
      <c r="F204" s="517" t="s">
        <v>1746</v>
      </c>
      <c r="G204" s="690">
        <v>0.85</v>
      </c>
      <c r="H204" s="690">
        <v>1</v>
      </c>
      <c r="I204" s="691">
        <v>0.25</v>
      </c>
      <c r="J204" s="691">
        <v>0.25</v>
      </c>
      <c r="K204" s="691">
        <v>0.25</v>
      </c>
      <c r="L204" s="691">
        <v>0.25</v>
      </c>
      <c r="M204" s="613" t="s">
        <v>1747</v>
      </c>
      <c r="N204" s="575" t="s">
        <v>1747</v>
      </c>
      <c r="O204" s="132"/>
    </row>
    <row r="205" spans="1:15" ht="63" x14ac:dyDescent="0.3">
      <c r="A205" s="111"/>
      <c r="B205" s="325"/>
      <c r="C205" s="517" t="s">
        <v>1748</v>
      </c>
      <c r="D205" s="111"/>
      <c r="E205" s="111"/>
      <c r="F205" s="517" t="s">
        <v>1749</v>
      </c>
      <c r="G205" s="690">
        <v>0.85</v>
      </c>
      <c r="H205" s="711">
        <v>1</v>
      </c>
      <c r="I205" s="711">
        <v>0.25</v>
      </c>
      <c r="J205" s="711">
        <v>0.25</v>
      </c>
      <c r="K205" s="711">
        <v>0.25</v>
      </c>
      <c r="L205" s="711">
        <v>0.25</v>
      </c>
      <c r="M205" s="613" t="s">
        <v>1747</v>
      </c>
      <c r="N205" s="567"/>
      <c r="O205" s="131"/>
    </row>
    <row r="206" spans="1:15" ht="63" x14ac:dyDescent="0.3">
      <c r="A206" s="111"/>
      <c r="B206" s="325"/>
      <c r="C206" s="517" t="s">
        <v>1750</v>
      </c>
      <c r="D206" s="111"/>
      <c r="E206" s="111"/>
      <c r="F206" s="517" t="s">
        <v>1751</v>
      </c>
      <c r="G206" s="712" t="s">
        <v>1661</v>
      </c>
      <c r="H206" s="712">
        <v>45</v>
      </c>
      <c r="I206" s="712">
        <v>45</v>
      </c>
      <c r="J206" s="712">
        <v>45</v>
      </c>
      <c r="K206" s="712">
        <v>45</v>
      </c>
      <c r="L206" s="712">
        <v>45</v>
      </c>
      <c r="M206" s="613" t="s">
        <v>1747</v>
      </c>
      <c r="N206" s="567"/>
      <c r="O206" s="131"/>
    </row>
    <row r="207" spans="1:15" ht="63" x14ac:dyDescent="0.3">
      <c r="A207" s="111"/>
      <c r="B207" s="325"/>
      <c r="C207" s="517" t="s">
        <v>1752</v>
      </c>
      <c r="D207" s="111"/>
      <c r="E207" s="111"/>
      <c r="F207" s="517" t="s">
        <v>1753</v>
      </c>
      <c r="G207" s="690">
        <v>0.85</v>
      </c>
      <c r="H207" s="690">
        <v>1</v>
      </c>
      <c r="I207" s="711">
        <v>0.25</v>
      </c>
      <c r="J207" s="711">
        <v>0.25</v>
      </c>
      <c r="K207" s="711">
        <v>0.25</v>
      </c>
      <c r="L207" s="711">
        <v>0.25</v>
      </c>
      <c r="M207" s="613" t="s">
        <v>1747</v>
      </c>
      <c r="N207" s="567"/>
      <c r="O207" s="131"/>
    </row>
    <row r="208" spans="1:15" ht="63" x14ac:dyDescent="0.3">
      <c r="A208" s="111"/>
      <c r="B208" s="325"/>
      <c r="C208" s="517" t="s">
        <v>1754</v>
      </c>
      <c r="D208" s="111"/>
      <c r="E208" s="111"/>
      <c r="F208" s="517" t="s">
        <v>1755</v>
      </c>
      <c r="G208" s="690">
        <v>0.85</v>
      </c>
      <c r="H208" s="690">
        <v>1</v>
      </c>
      <c r="I208" s="711">
        <v>0.25</v>
      </c>
      <c r="J208" s="711">
        <v>0.25</v>
      </c>
      <c r="K208" s="711">
        <v>0.25</v>
      </c>
      <c r="L208" s="711">
        <v>0.25</v>
      </c>
      <c r="M208" s="613" t="s">
        <v>1747</v>
      </c>
      <c r="N208" s="567"/>
      <c r="O208" s="131"/>
    </row>
    <row r="209" spans="1:15" ht="63" x14ac:dyDescent="0.3">
      <c r="A209" s="111"/>
      <c r="B209" s="325"/>
      <c r="C209" s="517" t="s">
        <v>1756</v>
      </c>
      <c r="D209" s="111"/>
      <c r="E209" s="111"/>
      <c r="F209" s="517" t="s">
        <v>1757</v>
      </c>
      <c r="G209" s="690">
        <v>0.85</v>
      </c>
      <c r="H209" s="690">
        <v>1</v>
      </c>
      <c r="I209" s="711">
        <v>0.25</v>
      </c>
      <c r="J209" s="711">
        <v>0.25</v>
      </c>
      <c r="K209" s="711">
        <v>0.25</v>
      </c>
      <c r="L209" s="711">
        <v>0.25</v>
      </c>
      <c r="M209" s="613" t="s">
        <v>1747</v>
      </c>
      <c r="N209" s="567"/>
      <c r="O209" s="131"/>
    </row>
    <row r="210" spans="1:15" ht="63" x14ac:dyDescent="0.3">
      <c r="A210" s="104"/>
      <c r="B210" s="257"/>
      <c r="C210" s="517" t="s">
        <v>1758</v>
      </c>
      <c r="D210" s="104"/>
      <c r="E210" s="104"/>
      <c r="F210" s="520" t="s">
        <v>1759</v>
      </c>
      <c r="G210" s="690">
        <v>0.85</v>
      </c>
      <c r="H210" s="690">
        <v>1</v>
      </c>
      <c r="I210" s="711">
        <v>0.25</v>
      </c>
      <c r="J210" s="711">
        <v>0.25</v>
      </c>
      <c r="K210" s="711">
        <v>0.25</v>
      </c>
      <c r="L210" s="711">
        <v>0.25</v>
      </c>
      <c r="M210" s="613" t="s">
        <v>1747</v>
      </c>
      <c r="N210" s="585"/>
      <c r="O210" s="130"/>
    </row>
    <row r="211" spans="1:15" ht="42" x14ac:dyDescent="0.3">
      <c r="A211" s="142" t="s">
        <v>1760</v>
      </c>
      <c r="B211" s="416" t="s">
        <v>1761</v>
      </c>
      <c r="C211" s="247" t="s">
        <v>1762</v>
      </c>
      <c r="D211" s="142" t="s">
        <v>187</v>
      </c>
      <c r="E211" s="142" t="s">
        <v>1763</v>
      </c>
      <c r="F211" s="247" t="s">
        <v>1764</v>
      </c>
      <c r="G211" s="57">
        <v>0.85</v>
      </c>
      <c r="H211" s="41">
        <v>0.9</v>
      </c>
      <c r="I211" s="41">
        <v>0.9</v>
      </c>
      <c r="J211" s="41">
        <v>0.9</v>
      </c>
      <c r="K211" s="41">
        <v>0.9</v>
      </c>
      <c r="L211" s="41">
        <v>0.9</v>
      </c>
      <c r="M211" s="129" t="s">
        <v>1765</v>
      </c>
      <c r="N211" s="146" t="s">
        <v>1765</v>
      </c>
      <c r="O211" s="236"/>
    </row>
    <row r="212" spans="1:15" ht="42" x14ac:dyDescent="0.3">
      <c r="A212" s="134"/>
      <c r="B212" s="562"/>
      <c r="C212" s="247" t="s">
        <v>1766</v>
      </c>
      <c r="D212" s="134"/>
      <c r="E212" s="134"/>
      <c r="F212" s="247" t="s">
        <v>1767</v>
      </c>
      <c r="G212" s="57">
        <v>0.85</v>
      </c>
      <c r="H212" s="248">
        <v>0.9</v>
      </c>
      <c r="I212" s="41">
        <v>0.9</v>
      </c>
      <c r="J212" s="41">
        <v>0.9</v>
      </c>
      <c r="K212" s="41">
        <v>0.9</v>
      </c>
      <c r="L212" s="41">
        <v>0.9</v>
      </c>
      <c r="M212" s="129" t="s">
        <v>1765</v>
      </c>
      <c r="N212" s="139"/>
      <c r="O212" s="232"/>
    </row>
    <row r="213" spans="1:15" ht="42" x14ac:dyDescent="0.3">
      <c r="A213" s="134"/>
      <c r="B213" s="562"/>
      <c r="C213" s="247" t="s">
        <v>1768</v>
      </c>
      <c r="D213" s="134"/>
      <c r="E213" s="134"/>
      <c r="F213" s="247" t="s">
        <v>1769</v>
      </c>
      <c r="G213" s="57">
        <v>0.85</v>
      </c>
      <c r="H213" s="248">
        <v>0.9</v>
      </c>
      <c r="I213" s="41">
        <v>0.9</v>
      </c>
      <c r="J213" s="41">
        <v>0.9</v>
      </c>
      <c r="K213" s="41">
        <v>0.9</v>
      </c>
      <c r="L213" s="41">
        <v>0.9</v>
      </c>
      <c r="M213" s="129" t="s">
        <v>1765</v>
      </c>
      <c r="N213" s="139"/>
      <c r="O213" s="232"/>
    </row>
    <row r="214" spans="1:15" ht="63" x14ac:dyDescent="0.3">
      <c r="A214" s="134"/>
      <c r="B214" s="562"/>
      <c r="C214" s="247" t="s">
        <v>1770</v>
      </c>
      <c r="D214" s="134"/>
      <c r="E214" s="134"/>
      <c r="F214" s="247" t="s">
        <v>1771</v>
      </c>
      <c r="G214" s="57">
        <v>0.85</v>
      </c>
      <c r="H214" s="248">
        <v>0.9</v>
      </c>
      <c r="I214" s="41">
        <v>0.9</v>
      </c>
      <c r="J214" s="41">
        <v>0.9</v>
      </c>
      <c r="K214" s="41">
        <v>0.9</v>
      </c>
      <c r="L214" s="41">
        <v>0.9</v>
      </c>
      <c r="M214" s="129" t="s">
        <v>1765</v>
      </c>
      <c r="N214" s="139"/>
      <c r="O214" s="232"/>
    </row>
    <row r="215" spans="1:15" ht="42" x14ac:dyDescent="0.3">
      <c r="A215" s="160"/>
      <c r="B215" s="426"/>
      <c r="C215" s="247" t="s">
        <v>1772</v>
      </c>
      <c r="D215" s="160"/>
      <c r="E215" s="160"/>
      <c r="F215" s="247" t="s">
        <v>1773</v>
      </c>
      <c r="G215" s="57">
        <v>0.85</v>
      </c>
      <c r="H215" s="248">
        <v>0.9</v>
      </c>
      <c r="I215" s="41">
        <v>0.9</v>
      </c>
      <c r="J215" s="41">
        <v>0.9</v>
      </c>
      <c r="K215" s="41">
        <v>0.9</v>
      </c>
      <c r="L215" s="41">
        <v>0.9</v>
      </c>
      <c r="M215" s="129" t="s">
        <v>1765</v>
      </c>
      <c r="N215" s="379"/>
      <c r="O215" s="228"/>
    </row>
    <row r="216" spans="1:15" ht="63" x14ac:dyDescent="0.3">
      <c r="A216" s="502" t="s">
        <v>1774</v>
      </c>
      <c r="B216" s="713" t="s">
        <v>1775</v>
      </c>
      <c r="C216" s="517" t="s">
        <v>1776</v>
      </c>
      <c r="D216" s="502" t="s">
        <v>187</v>
      </c>
      <c r="E216" s="502" t="s">
        <v>1777</v>
      </c>
      <c r="F216" s="517" t="s">
        <v>1778</v>
      </c>
      <c r="G216" s="714">
        <v>0.85</v>
      </c>
      <c r="H216" s="706">
        <v>1</v>
      </c>
      <c r="I216" s="706">
        <v>0.25</v>
      </c>
      <c r="J216" s="706">
        <v>0.25</v>
      </c>
      <c r="K216" s="706">
        <v>0.25</v>
      </c>
      <c r="L216" s="706">
        <v>0.25</v>
      </c>
      <c r="M216" s="613" t="s">
        <v>1779</v>
      </c>
      <c r="N216" s="575" t="s">
        <v>1779</v>
      </c>
      <c r="O216" s="574"/>
    </row>
    <row r="217" spans="1:15" ht="84" x14ac:dyDescent="0.3">
      <c r="A217" s="500"/>
      <c r="B217" s="715"/>
      <c r="C217" s="517" t="s">
        <v>1780</v>
      </c>
      <c r="D217" s="500"/>
      <c r="E217" s="500"/>
      <c r="F217" s="517" t="s">
        <v>1781</v>
      </c>
      <c r="G217" s="714">
        <v>0.85</v>
      </c>
      <c r="H217" s="706">
        <v>1</v>
      </c>
      <c r="I217" s="706">
        <v>0.25</v>
      </c>
      <c r="J217" s="706">
        <v>0.25</v>
      </c>
      <c r="K217" s="706">
        <v>0.25</v>
      </c>
      <c r="L217" s="706">
        <v>0.25</v>
      </c>
      <c r="M217" s="613" t="s">
        <v>1779</v>
      </c>
      <c r="N217" s="567"/>
      <c r="O217" s="565"/>
    </row>
    <row r="218" spans="1:15" ht="62.4" x14ac:dyDescent="0.3">
      <c r="A218" s="500"/>
      <c r="B218" s="715"/>
      <c r="C218" s="517" t="s">
        <v>1782</v>
      </c>
      <c r="D218" s="500"/>
      <c r="E218" s="500"/>
      <c r="F218" s="517" t="s">
        <v>1783</v>
      </c>
      <c r="G218" s="714">
        <v>0.85</v>
      </c>
      <c r="H218" s="706">
        <v>1</v>
      </c>
      <c r="I218" s="706">
        <v>0.25</v>
      </c>
      <c r="J218" s="706">
        <v>0.25</v>
      </c>
      <c r="K218" s="706">
        <v>0.25</v>
      </c>
      <c r="L218" s="706">
        <v>0.25</v>
      </c>
      <c r="M218" s="613" t="s">
        <v>1779</v>
      </c>
      <c r="N218" s="567"/>
      <c r="O218" s="565"/>
    </row>
    <row r="219" spans="1:15" ht="63" x14ac:dyDescent="0.3">
      <c r="A219" s="500"/>
      <c r="B219" s="715"/>
      <c r="C219" s="517" t="s">
        <v>1784</v>
      </c>
      <c r="D219" s="500"/>
      <c r="E219" s="500"/>
      <c r="F219" s="520" t="s">
        <v>1785</v>
      </c>
      <c r="G219" s="714">
        <v>0.85</v>
      </c>
      <c r="H219" s="714">
        <v>1</v>
      </c>
      <c r="I219" s="714">
        <v>0.25</v>
      </c>
      <c r="J219" s="714">
        <v>0.25</v>
      </c>
      <c r="K219" s="714">
        <v>0.25</v>
      </c>
      <c r="L219" s="714">
        <v>0.25</v>
      </c>
      <c r="M219" s="613" t="s">
        <v>1779</v>
      </c>
      <c r="N219" s="567"/>
      <c r="O219" s="565"/>
    </row>
    <row r="220" spans="1:15" ht="84" x14ac:dyDescent="0.3">
      <c r="A220" s="500"/>
      <c r="B220" s="715"/>
      <c r="C220" s="517" t="s">
        <v>1786</v>
      </c>
      <c r="D220" s="500"/>
      <c r="E220" s="500"/>
      <c r="F220" s="517" t="s">
        <v>1787</v>
      </c>
      <c r="G220" s="716">
        <v>0.85</v>
      </c>
      <c r="H220" s="691">
        <v>1</v>
      </c>
      <c r="I220" s="691">
        <v>0.25</v>
      </c>
      <c r="J220" s="691">
        <v>0.25</v>
      </c>
      <c r="K220" s="691">
        <v>0.25</v>
      </c>
      <c r="L220" s="691">
        <v>0.25</v>
      </c>
      <c r="M220" s="613" t="s">
        <v>1779</v>
      </c>
      <c r="N220" s="567"/>
      <c r="O220" s="565"/>
    </row>
    <row r="221" spans="1:15" ht="42" x14ac:dyDescent="0.3">
      <c r="A221" s="497"/>
      <c r="B221" s="717"/>
      <c r="C221" s="517" t="s">
        <v>1788</v>
      </c>
      <c r="D221" s="497"/>
      <c r="E221" s="497"/>
      <c r="F221" s="517" t="s">
        <v>1789</v>
      </c>
      <c r="G221" s="668">
        <v>0.85</v>
      </c>
      <c r="H221" s="668">
        <v>1</v>
      </c>
      <c r="I221" s="668">
        <v>0.25</v>
      </c>
      <c r="J221" s="668">
        <v>0.25</v>
      </c>
      <c r="K221" s="668">
        <v>0.25</v>
      </c>
      <c r="L221" s="668">
        <v>0.25</v>
      </c>
      <c r="M221" s="707" t="s">
        <v>1779</v>
      </c>
      <c r="N221" s="585"/>
      <c r="O221" s="583"/>
    </row>
    <row r="222" spans="1:15" ht="21" x14ac:dyDescent="0.3">
      <c r="A222" s="349" t="s">
        <v>196</v>
      </c>
      <c r="B222" s="364" t="s">
        <v>202</v>
      </c>
      <c r="C222" s="364"/>
      <c r="D222" s="364"/>
      <c r="E222" s="4"/>
      <c r="F222" s="4"/>
      <c r="G222" s="4"/>
      <c r="H222" s="4"/>
      <c r="I222" s="5"/>
      <c r="J222" s="5"/>
      <c r="K222" s="5"/>
      <c r="L222" s="5"/>
      <c r="M222" s="4"/>
      <c r="N222" s="4"/>
      <c r="O222" s="4"/>
    </row>
    <row r="224" spans="1:15" ht="15" thickBot="1" x14ac:dyDescent="0.35">
      <c r="D224" s="3"/>
      <c r="G224" s="1"/>
      <c r="H224" s="1"/>
      <c r="I224" s="2"/>
      <c r="J224" s="2"/>
      <c r="K224" s="2"/>
      <c r="L224" s="2"/>
    </row>
    <row r="225" spans="1:15" ht="21" thickBot="1" x14ac:dyDescent="0.35">
      <c r="A225" s="628" t="s">
        <v>1791</v>
      </c>
      <c r="B225" s="629"/>
      <c r="C225" s="629"/>
      <c r="D225" s="629"/>
      <c r="E225" s="629"/>
      <c r="F225" s="629"/>
      <c r="G225" s="629"/>
      <c r="H225" s="629"/>
      <c r="I225" s="629"/>
      <c r="J225" s="629"/>
      <c r="K225" s="629"/>
      <c r="L225" s="629"/>
      <c r="M225" s="629"/>
      <c r="N225" s="629"/>
      <c r="O225" s="630"/>
    </row>
    <row r="226" spans="1:15" ht="40.799999999999997" x14ac:dyDescent="0.3">
      <c r="A226" s="79" t="s">
        <v>1</v>
      </c>
      <c r="B226" s="80"/>
      <c r="C226" s="80"/>
      <c r="D226" s="80"/>
      <c r="E226" s="80"/>
      <c r="F226" s="80"/>
      <c r="G226" s="80"/>
      <c r="H226" s="80"/>
      <c r="I226" s="81"/>
      <c r="J226" s="81"/>
      <c r="K226" s="81"/>
      <c r="L226" s="82"/>
      <c r="M226" s="79" t="s">
        <v>2</v>
      </c>
      <c r="N226" s="83"/>
      <c r="O226" s="15" t="s">
        <v>3</v>
      </c>
    </row>
    <row r="227" spans="1:15" ht="42" x14ac:dyDescent="0.3">
      <c r="A227" s="14" t="s">
        <v>4</v>
      </c>
      <c r="B227" s="13" t="s">
        <v>5</v>
      </c>
      <c r="C227" s="13" t="s">
        <v>6</v>
      </c>
      <c r="D227" s="13" t="s">
        <v>7</v>
      </c>
      <c r="E227" s="13" t="s">
        <v>8</v>
      </c>
      <c r="F227" s="13" t="s">
        <v>9</v>
      </c>
      <c r="G227" s="12" t="s">
        <v>10</v>
      </c>
      <c r="H227" s="11" t="s">
        <v>11</v>
      </c>
      <c r="I227" s="10" t="s">
        <v>12</v>
      </c>
      <c r="J227" s="10" t="s">
        <v>13</v>
      </c>
      <c r="K227" s="9" t="s">
        <v>14</v>
      </c>
      <c r="L227" s="8" t="s">
        <v>15</v>
      </c>
      <c r="M227" s="7" t="s">
        <v>16</v>
      </c>
      <c r="N227" s="7" t="s">
        <v>17</v>
      </c>
      <c r="O227" s="7" t="s">
        <v>18</v>
      </c>
    </row>
    <row r="228" spans="1:15" ht="63" x14ac:dyDescent="0.3">
      <c r="A228" s="142" t="s">
        <v>1804</v>
      </c>
      <c r="B228" s="142" t="s">
        <v>1803</v>
      </c>
      <c r="C228" s="129" t="s">
        <v>1802</v>
      </c>
      <c r="D228" s="142" t="s">
        <v>187</v>
      </c>
      <c r="E228" s="142" t="s">
        <v>1801</v>
      </c>
      <c r="F228" s="468" t="s">
        <v>1800</v>
      </c>
      <c r="G228" s="57">
        <v>1</v>
      </c>
      <c r="H228" s="57">
        <v>1</v>
      </c>
      <c r="I228" s="57">
        <v>0.25</v>
      </c>
      <c r="J228" s="57">
        <v>0.25</v>
      </c>
      <c r="K228" s="57">
        <v>0.25</v>
      </c>
      <c r="L228" s="57">
        <v>0.25</v>
      </c>
      <c r="M228" s="145" t="s">
        <v>1791</v>
      </c>
      <c r="N228" s="145" t="s">
        <v>1806</v>
      </c>
      <c r="O228" s="192"/>
    </row>
    <row r="229" spans="1:15" ht="42" x14ac:dyDescent="0.3">
      <c r="A229" s="134"/>
      <c r="B229" s="134"/>
      <c r="C229" s="196" t="s">
        <v>1799</v>
      </c>
      <c r="D229" s="134"/>
      <c r="E229" s="134"/>
      <c r="F229" s="238" t="s">
        <v>1798</v>
      </c>
      <c r="G229" s="443">
        <v>1</v>
      </c>
      <c r="H229" s="443">
        <v>0.95</v>
      </c>
      <c r="I229" s="720">
        <v>0.23749999999999999</v>
      </c>
      <c r="J229" s="720">
        <v>0.23749999999999999</v>
      </c>
      <c r="K229" s="720">
        <v>0.23749999999999999</v>
      </c>
      <c r="L229" s="720">
        <v>0.23749999999999999</v>
      </c>
      <c r="M229" s="138"/>
      <c r="N229" s="138"/>
      <c r="O229" s="181"/>
    </row>
    <row r="230" spans="1:15" ht="42" x14ac:dyDescent="0.3">
      <c r="A230" s="160"/>
      <c r="B230" s="160"/>
      <c r="C230" s="20" t="s">
        <v>1797</v>
      </c>
      <c r="D230" s="160"/>
      <c r="E230" s="160"/>
      <c r="F230" s="230"/>
      <c r="G230" s="445"/>
      <c r="H230" s="445"/>
      <c r="I230" s="719"/>
      <c r="J230" s="719"/>
      <c r="K230" s="719"/>
      <c r="L230" s="719"/>
      <c r="M230" s="157"/>
      <c r="N230" s="157"/>
      <c r="O230" s="173"/>
    </row>
    <row r="231" spans="1:15" ht="135" customHeight="1" x14ac:dyDescent="0.3">
      <c r="A231" s="46" t="s">
        <v>1796</v>
      </c>
      <c r="B231" s="272" t="s">
        <v>1795</v>
      </c>
      <c r="C231" s="517" t="s">
        <v>1794</v>
      </c>
      <c r="D231" s="43" t="s">
        <v>187</v>
      </c>
      <c r="E231" s="43" t="s">
        <v>1793</v>
      </c>
      <c r="F231" s="43" t="s">
        <v>1792</v>
      </c>
      <c r="G231" s="668">
        <v>0.8</v>
      </c>
      <c r="H231" s="668">
        <v>0.85</v>
      </c>
      <c r="I231" s="718">
        <v>0.21249999999999999</v>
      </c>
      <c r="J231" s="718">
        <v>0.21249999999999999</v>
      </c>
      <c r="K231" s="718">
        <v>0.21249999999999999</v>
      </c>
      <c r="L231" s="718">
        <v>0.21249999999999999</v>
      </c>
      <c r="M231" s="47" t="s">
        <v>1791</v>
      </c>
      <c r="N231" s="47" t="s">
        <v>1805</v>
      </c>
      <c r="O231" s="48"/>
    </row>
    <row r="232" spans="1:15" ht="21" x14ac:dyDescent="0.3">
      <c r="A232" s="349" t="s">
        <v>196</v>
      </c>
      <c r="B232" s="364" t="s">
        <v>202</v>
      </c>
      <c r="C232" s="364"/>
      <c r="D232" s="364"/>
      <c r="G232" s="1"/>
      <c r="H232" s="1"/>
      <c r="I232" s="2"/>
      <c r="J232" s="2"/>
      <c r="K232" s="2"/>
      <c r="L232" s="2"/>
    </row>
    <row r="233" spans="1:15" ht="15" thickBot="1" x14ac:dyDescent="0.35"/>
    <row r="234" spans="1:15" ht="21" thickBot="1" x14ac:dyDescent="0.35">
      <c r="A234" s="628" t="s">
        <v>1807</v>
      </c>
      <c r="B234" s="629"/>
      <c r="C234" s="629"/>
      <c r="D234" s="629"/>
      <c r="E234" s="629"/>
      <c r="F234" s="629"/>
      <c r="G234" s="629"/>
      <c r="H234" s="629"/>
      <c r="I234" s="629"/>
      <c r="J234" s="629"/>
      <c r="K234" s="629"/>
      <c r="L234" s="629"/>
      <c r="M234" s="629"/>
      <c r="N234" s="629"/>
      <c r="O234" s="630"/>
    </row>
    <row r="235" spans="1:15" ht="40.799999999999997" x14ac:dyDescent="0.3">
      <c r="A235" s="79" t="s">
        <v>1</v>
      </c>
      <c r="B235" s="80"/>
      <c r="C235" s="80"/>
      <c r="D235" s="80"/>
      <c r="E235" s="80"/>
      <c r="F235" s="80"/>
      <c r="G235" s="80"/>
      <c r="H235" s="80"/>
      <c r="I235" s="81"/>
      <c r="J235" s="81"/>
      <c r="K235" s="81"/>
      <c r="L235" s="82"/>
      <c r="M235" s="79" t="s">
        <v>2</v>
      </c>
      <c r="N235" s="83"/>
      <c r="O235" s="15" t="s">
        <v>3</v>
      </c>
    </row>
    <row r="236" spans="1:15" ht="42" x14ac:dyDescent="0.3">
      <c r="A236" s="14" t="s">
        <v>4</v>
      </c>
      <c r="B236" s="13" t="s">
        <v>5</v>
      </c>
      <c r="C236" s="13" t="s">
        <v>6</v>
      </c>
      <c r="D236" s="13" t="s">
        <v>7</v>
      </c>
      <c r="E236" s="13" t="s">
        <v>8</v>
      </c>
      <c r="F236" s="13" t="s">
        <v>9</v>
      </c>
      <c r="G236" s="12" t="s">
        <v>10</v>
      </c>
      <c r="H236" s="11" t="s">
        <v>11</v>
      </c>
      <c r="I236" s="10" t="s">
        <v>12</v>
      </c>
      <c r="J236" s="10" t="s">
        <v>13</v>
      </c>
      <c r="K236" s="9" t="s">
        <v>14</v>
      </c>
      <c r="L236" s="8" t="s">
        <v>15</v>
      </c>
      <c r="M236" s="7" t="s">
        <v>16</v>
      </c>
      <c r="N236" s="7" t="s">
        <v>17</v>
      </c>
      <c r="O236" s="7" t="s">
        <v>18</v>
      </c>
    </row>
    <row r="237" spans="1:15" ht="93.6" x14ac:dyDescent="0.3">
      <c r="A237" s="120" t="s">
        <v>1808</v>
      </c>
      <c r="B237" s="721" t="s">
        <v>1809</v>
      </c>
      <c r="C237" s="722" t="s">
        <v>1810</v>
      </c>
      <c r="D237" s="723" t="s">
        <v>975</v>
      </c>
      <c r="E237" s="724" t="s">
        <v>1811</v>
      </c>
      <c r="F237" s="725" t="s">
        <v>1812</v>
      </c>
      <c r="G237" s="726">
        <v>90</v>
      </c>
      <c r="H237" s="727">
        <v>0.95</v>
      </c>
      <c r="I237" s="727">
        <v>0.95</v>
      </c>
      <c r="J237" s="727">
        <v>0.95</v>
      </c>
      <c r="K237" s="727">
        <v>0.95</v>
      </c>
      <c r="L237" s="727">
        <v>0.95</v>
      </c>
      <c r="M237" s="728" t="s">
        <v>1813</v>
      </c>
      <c r="N237" s="729" t="s">
        <v>1807</v>
      </c>
      <c r="O237" s="730"/>
    </row>
    <row r="238" spans="1:15" ht="70.2" x14ac:dyDescent="0.3">
      <c r="A238" s="111"/>
      <c r="B238" s="731"/>
      <c r="C238" s="732" t="s">
        <v>1814</v>
      </c>
      <c r="D238" s="733"/>
      <c r="E238" s="731"/>
      <c r="F238" s="725" t="s">
        <v>1815</v>
      </c>
      <c r="G238" s="726">
        <v>93</v>
      </c>
      <c r="H238" s="727">
        <v>0.96</v>
      </c>
      <c r="I238" s="727">
        <v>0.96</v>
      </c>
      <c r="J238" s="727">
        <v>0.96</v>
      </c>
      <c r="K238" s="727">
        <v>0.96</v>
      </c>
      <c r="L238" s="727">
        <v>0.96</v>
      </c>
      <c r="M238" s="728" t="s">
        <v>1813</v>
      </c>
      <c r="N238" s="729" t="s">
        <v>1807</v>
      </c>
      <c r="O238" s="730"/>
    </row>
    <row r="239" spans="1:15" ht="70.2" x14ac:dyDescent="0.3">
      <c r="A239" s="111"/>
      <c r="B239" s="731"/>
      <c r="C239" s="732" t="s">
        <v>1816</v>
      </c>
      <c r="D239" s="733"/>
      <c r="E239" s="731"/>
      <c r="F239" s="725" t="s">
        <v>1857</v>
      </c>
      <c r="G239" s="726">
        <v>95</v>
      </c>
      <c r="H239" s="727">
        <v>0.98</v>
      </c>
      <c r="I239" s="727">
        <v>0.98</v>
      </c>
      <c r="J239" s="727">
        <v>0.98</v>
      </c>
      <c r="K239" s="727">
        <v>0.98</v>
      </c>
      <c r="L239" s="727">
        <v>0.98</v>
      </c>
      <c r="M239" s="728" t="s">
        <v>1813</v>
      </c>
      <c r="N239" s="729" t="s">
        <v>1807</v>
      </c>
      <c r="O239" s="730"/>
    </row>
    <row r="240" spans="1:15" ht="70.2" x14ac:dyDescent="0.3">
      <c r="A240" s="111"/>
      <c r="B240" s="731"/>
      <c r="C240" s="732" t="s">
        <v>1817</v>
      </c>
      <c r="D240" s="733"/>
      <c r="E240" s="731"/>
      <c r="F240" s="725" t="s">
        <v>1818</v>
      </c>
      <c r="G240" s="726">
        <v>4</v>
      </c>
      <c r="H240" s="734">
        <v>4</v>
      </c>
      <c r="I240" s="734">
        <v>1</v>
      </c>
      <c r="J240" s="734">
        <v>1</v>
      </c>
      <c r="K240" s="734">
        <v>1</v>
      </c>
      <c r="L240" s="734">
        <v>1</v>
      </c>
      <c r="M240" s="728" t="s">
        <v>1813</v>
      </c>
      <c r="N240" s="729" t="s">
        <v>1807</v>
      </c>
      <c r="O240" s="730"/>
    </row>
    <row r="241" spans="1:15" ht="70.2" x14ac:dyDescent="0.3">
      <c r="A241" s="111"/>
      <c r="B241" s="731"/>
      <c r="C241" s="732" t="s">
        <v>1819</v>
      </c>
      <c r="D241" s="733"/>
      <c r="E241" s="731"/>
      <c r="F241" s="725" t="s">
        <v>1820</v>
      </c>
      <c r="G241" s="726">
        <v>12</v>
      </c>
      <c r="H241" s="734">
        <v>12</v>
      </c>
      <c r="I241" s="734">
        <v>3</v>
      </c>
      <c r="J241" s="734">
        <v>3</v>
      </c>
      <c r="K241" s="734">
        <v>3</v>
      </c>
      <c r="L241" s="734">
        <v>3</v>
      </c>
      <c r="M241" s="728" t="s">
        <v>1813</v>
      </c>
      <c r="N241" s="729" t="s">
        <v>1807</v>
      </c>
      <c r="O241" s="730"/>
    </row>
    <row r="242" spans="1:15" ht="93.6" x14ac:dyDescent="0.3">
      <c r="A242" s="104"/>
      <c r="B242" s="735"/>
      <c r="C242" s="732" t="s">
        <v>1821</v>
      </c>
      <c r="D242" s="736"/>
      <c r="E242" s="735"/>
      <c r="F242" s="737" t="s">
        <v>1822</v>
      </c>
      <c r="G242" s="726">
        <v>80</v>
      </c>
      <c r="H242" s="727">
        <v>0.85</v>
      </c>
      <c r="I242" s="727">
        <v>0.85</v>
      </c>
      <c r="J242" s="727">
        <v>0.85</v>
      </c>
      <c r="K242" s="727">
        <v>0.85</v>
      </c>
      <c r="L242" s="727">
        <v>0.85</v>
      </c>
      <c r="M242" s="728" t="s">
        <v>1813</v>
      </c>
      <c r="N242" s="729" t="s">
        <v>1807</v>
      </c>
      <c r="O242" s="730"/>
    </row>
    <row r="243" spans="1:15" ht="70.2" x14ac:dyDescent="0.3">
      <c r="A243" s="142" t="s">
        <v>1823</v>
      </c>
      <c r="B243" s="738" t="s">
        <v>1824</v>
      </c>
      <c r="C243" s="739" t="s">
        <v>1825</v>
      </c>
      <c r="D243" s="740" t="s">
        <v>975</v>
      </c>
      <c r="E243" s="740" t="s">
        <v>1826</v>
      </c>
      <c r="F243" s="741" t="s">
        <v>1827</v>
      </c>
      <c r="G243" s="742">
        <v>48</v>
      </c>
      <c r="H243" s="742">
        <v>48</v>
      </c>
      <c r="I243" s="742">
        <v>12</v>
      </c>
      <c r="J243" s="742">
        <v>12</v>
      </c>
      <c r="K243" s="742">
        <v>12</v>
      </c>
      <c r="L243" s="742">
        <v>12</v>
      </c>
      <c r="M243" s="743" t="s">
        <v>1828</v>
      </c>
      <c r="N243" s="744" t="s">
        <v>1807</v>
      </c>
      <c r="O243" s="745"/>
    </row>
    <row r="244" spans="1:15" ht="93.6" x14ac:dyDescent="0.3">
      <c r="A244" s="134"/>
      <c r="B244" s="746"/>
      <c r="C244" s="739" t="s">
        <v>1829</v>
      </c>
      <c r="D244" s="746"/>
      <c r="E244" s="746"/>
      <c r="F244" s="741" t="s">
        <v>1830</v>
      </c>
      <c r="G244" s="742">
        <v>85</v>
      </c>
      <c r="H244" s="747">
        <v>0.9</v>
      </c>
      <c r="I244" s="747">
        <v>0.9</v>
      </c>
      <c r="J244" s="747">
        <v>0.9</v>
      </c>
      <c r="K244" s="747">
        <v>0.9</v>
      </c>
      <c r="L244" s="747">
        <v>0.9</v>
      </c>
      <c r="M244" s="743" t="s">
        <v>1828</v>
      </c>
      <c r="N244" s="744" t="s">
        <v>1807</v>
      </c>
      <c r="O244" s="745"/>
    </row>
    <row r="245" spans="1:15" ht="117" x14ac:dyDescent="0.3">
      <c r="A245" s="134"/>
      <c r="B245" s="746"/>
      <c r="C245" s="739" t="s">
        <v>1831</v>
      </c>
      <c r="D245" s="746"/>
      <c r="E245" s="746"/>
      <c r="F245" s="741" t="s">
        <v>1832</v>
      </c>
      <c r="G245" s="742">
        <v>80</v>
      </c>
      <c r="H245" s="747">
        <v>0.85</v>
      </c>
      <c r="I245" s="747">
        <v>0.85</v>
      </c>
      <c r="J245" s="747">
        <v>0.85</v>
      </c>
      <c r="K245" s="747">
        <v>0.85</v>
      </c>
      <c r="L245" s="747">
        <v>0.85</v>
      </c>
      <c r="M245" s="743" t="s">
        <v>1828</v>
      </c>
      <c r="N245" s="744" t="s">
        <v>1807</v>
      </c>
      <c r="O245" s="745"/>
    </row>
    <row r="246" spans="1:15" ht="70.2" x14ac:dyDescent="0.3">
      <c r="A246" s="160"/>
      <c r="B246" s="748"/>
      <c r="C246" s="739" t="s">
        <v>1833</v>
      </c>
      <c r="D246" s="748"/>
      <c r="E246" s="748"/>
      <c r="F246" s="741" t="s">
        <v>1834</v>
      </c>
      <c r="G246" s="742">
        <v>12</v>
      </c>
      <c r="H246" s="742">
        <v>12</v>
      </c>
      <c r="I246" s="742">
        <v>3</v>
      </c>
      <c r="J246" s="742">
        <v>3</v>
      </c>
      <c r="K246" s="742">
        <v>3</v>
      </c>
      <c r="L246" s="742">
        <v>3</v>
      </c>
      <c r="M246" s="743" t="s">
        <v>1828</v>
      </c>
      <c r="N246" s="744" t="s">
        <v>1807</v>
      </c>
      <c r="O246" s="745"/>
    </row>
    <row r="247" spans="1:15" ht="91.8" customHeight="1" x14ac:dyDescent="0.3">
      <c r="A247" s="120" t="s">
        <v>1835</v>
      </c>
      <c r="B247" s="721" t="s">
        <v>1836</v>
      </c>
      <c r="C247" s="722" t="s">
        <v>1837</v>
      </c>
      <c r="D247" s="723" t="s">
        <v>975</v>
      </c>
      <c r="E247" s="724" t="s">
        <v>1838</v>
      </c>
      <c r="F247" s="725" t="s">
        <v>1856</v>
      </c>
      <c r="G247" s="726">
        <v>85</v>
      </c>
      <c r="H247" s="727">
        <v>0.9</v>
      </c>
      <c r="I247" s="749">
        <v>0.9</v>
      </c>
      <c r="J247" s="749">
        <v>0.9</v>
      </c>
      <c r="K247" s="749">
        <v>0.9</v>
      </c>
      <c r="L247" s="749">
        <v>0.9</v>
      </c>
      <c r="M247" s="728" t="s">
        <v>1839</v>
      </c>
      <c r="N247" s="729" t="s">
        <v>1807</v>
      </c>
      <c r="O247" s="730"/>
    </row>
    <row r="248" spans="1:15" ht="70.2" x14ac:dyDescent="0.3">
      <c r="A248" s="111"/>
      <c r="B248" s="731"/>
      <c r="C248" s="750" t="s">
        <v>1840</v>
      </c>
      <c r="D248" s="733"/>
      <c r="E248" s="731"/>
      <c r="F248" s="725" t="s">
        <v>1841</v>
      </c>
      <c r="G248" s="726">
        <v>180</v>
      </c>
      <c r="H248" s="726">
        <v>184</v>
      </c>
      <c r="I248" s="726">
        <v>46</v>
      </c>
      <c r="J248" s="726">
        <v>46</v>
      </c>
      <c r="K248" s="726">
        <v>46</v>
      </c>
      <c r="L248" s="726">
        <v>46</v>
      </c>
      <c r="M248" s="728" t="s">
        <v>1839</v>
      </c>
      <c r="N248" s="729" t="s">
        <v>1807</v>
      </c>
      <c r="O248" s="730"/>
    </row>
    <row r="249" spans="1:15" ht="93.6" x14ac:dyDescent="0.3">
      <c r="A249" s="111"/>
      <c r="B249" s="731"/>
      <c r="C249" s="750" t="s">
        <v>1842</v>
      </c>
      <c r="D249" s="733"/>
      <c r="E249" s="731"/>
      <c r="F249" s="725" t="s">
        <v>1843</v>
      </c>
      <c r="G249" s="726">
        <v>90</v>
      </c>
      <c r="H249" s="727">
        <v>0.95</v>
      </c>
      <c r="I249" s="749">
        <v>0.95</v>
      </c>
      <c r="J249" s="749">
        <v>0.95</v>
      </c>
      <c r="K249" s="749">
        <v>0.95</v>
      </c>
      <c r="L249" s="749">
        <v>0.95</v>
      </c>
      <c r="M249" s="728" t="s">
        <v>1839</v>
      </c>
      <c r="N249" s="729" t="s">
        <v>1807</v>
      </c>
      <c r="O249" s="730"/>
    </row>
    <row r="250" spans="1:15" ht="70.2" x14ac:dyDescent="0.3">
      <c r="A250" s="104"/>
      <c r="B250" s="735"/>
      <c r="C250" s="750" t="s">
        <v>1844</v>
      </c>
      <c r="D250" s="736"/>
      <c r="E250" s="735"/>
      <c r="F250" s="725" t="s">
        <v>1845</v>
      </c>
      <c r="G250" s="726">
        <v>160</v>
      </c>
      <c r="H250" s="726">
        <v>164</v>
      </c>
      <c r="I250" s="726">
        <v>41</v>
      </c>
      <c r="J250" s="726">
        <v>41</v>
      </c>
      <c r="K250" s="726">
        <v>41</v>
      </c>
      <c r="L250" s="726">
        <v>41</v>
      </c>
      <c r="M250" s="728" t="s">
        <v>1839</v>
      </c>
      <c r="N250" s="729" t="s">
        <v>1807</v>
      </c>
      <c r="O250" s="730"/>
    </row>
    <row r="251" spans="1:15" ht="70.2" x14ac:dyDescent="0.3">
      <c r="A251" s="142" t="s">
        <v>1846</v>
      </c>
      <c r="B251" s="738" t="s">
        <v>1847</v>
      </c>
      <c r="C251" s="739" t="s">
        <v>1848</v>
      </c>
      <c r="D251" s="740" t="s">
        <v>975</v>
      </c>
      <c r="E251" s="740" t="s">
        <v>1849</v>
      </c>
      <c r="F251" s="741" t="s">
        <v>1850</v>
      </c>
      <c r="G251" s="742">
        <v>85</v>
      </c>
      <c r="H251" s="747">
        <v>0.9</v>
      </c>
      <c r="I251" s="751">
        <v>0.9</v>
      </c>
      <c r="J251" s="751">
        <v>0.9</v>
      </c>
      <c r="K251" s="751">
        <v>0.9</v>
      </c>
      <c r="L251" s="751">
        <v>0.9</v>
      </c>
      <c r="M251" s="743" t="s">
        <v>1851</v>
      </c>
      <c r="N251" s="744" t="s">
        <v>1807</v>
      </c>
      <c r="O251" s="745"/>
    </row>
    <row r="252" spans="1:15" ht="93.6" x14ac:dyDescent="0.3">
      <c r="A252" s="134"/>
      <c r="B252" s="746"/>
      <c r="C252" s="739" t="s">
        <v>1852</v>
      </c>
      <c r="D252" s="746"/>
      <c r="E252" s="746"/>
      <c r="F252" s="741" t="s">
        <v>1853</v>
      </c>
      <c r="G252" s="742">
        <v>80</v>
      </c>
      <c r="H252" s="747">
        <v>0.85</v>
      </c>
      <c r="I252" s="751">
        <v>0.85</v>
      </c>
      <c r="J252" s="751">
        <v>0.85</v>
      </c>
      <c r="K252" s="751">
        <v>0.85</v>
      </c>
      <c r="L252" s="751">
        <v>0.85</v>
      </c>
      <c r="M252" s="743" t="s">
        <v>1851</v>
      </c>
      <c r="N252" s="744" t="s">
        <v>1807</v>
      </c>
      <c r="O252" s="745"/>
    </row>
    <row r="253" spans="1:15" ht="70.2" x14ac:dyDescent="0.3">
      <c r="A253" s="160"/>
      <c r="B253" s="748"/>
      <c r="C253" s="739" t="s">
        <v>1854</v>
      </c>
      <c r="D253" s="748"/>
      <c r="E253" s="748"/>
      <c r="F253" s="741" t="s">
        <v>1855</v>
      </c>
      <c r="G253" s="742">
        <v>80</v>
      </c>
      <c r="H253" s="742">
        <v>84</v>
      </c>
      <c r="I253" s="742">
        <v>21</v>
      </c>
      <c r="J253" s="742">
        <v>21</v>
      </c>
      <c r="K253" s="742">
        <v>21</v>
      </c>
      <c r="L253" s="742">
        <v>21</v>
      </c>
      <c r="M253" s="743" t="s">
        <v>1851</v>
      </c>
      <c r="N253" s="743" t="s">
        <v>1807</v>
      </c>
      <c r="O253" s="745"/>
    </row>
    <row r="254" spans="1:15" ht="21" x14ac:dyDescent="0.3">
      <c r="A254" s="349" t="s">
        <v>196</v>
      </c>
      <c r="B254" s="364" t="s">
        <v>202</v>
      </c>
      <c r="C254" s="364"/>
      <c r="D254" s="364"/>
      <c r="E254" s="4"/>
      <c r="F254" s="4"/>
      <c r="G254" s="4"/>
      <c r="H254" s="4"/>
      <c r="I254" s="5"/>
      <c r="J254" s="5"/>
      <c r="K254" s="5"/>
      <c r="L254" s="5"/>
      <c r="M254" s="4"/>
      <c r="N254" s="4"/>
      <c r="O254" s="4"/>
    </row>
    <row r="255" spans="1:15" ht="15" thickBot="1" x14ac:dyDescent="0.35"/>
    <row r="256" spans="1:15" ht="21" thickBot="1" x14ac:dyDescent="0.35">
      <c r="A256" s="764" t="s">
        <v>1894</v>
      </c>
      <c r="B256" s="765"/>
      <c r="C256" s="765"/>
      <c r="D256" s="765"/>
      <c r="E256" s="765"/>
      <c r="F256" s="765"/>
      <c r="G256" s="765"/>
      <c r="H256" s="765"/>
      <c r="I256" s="766"/>
      <c r="J256" s="766"/>
      <c r="K256" s="766"/>
      <c r="L256" s="766"/>
      <c r="M256" s="765"/>
      <c r="N256" s="765"/>
      <c r="O256" s="767"/>
    </row>
    <row r="257" spans="1:15" ht="40.799999999999997" x14ac:dyDescent="0.3">
      <c r="A257" s="79" t="s">
        <v>1</v>
      </c>
      <c r="B257" s="80"/>
      <c r="C257" s="80"/>
      <c r="D257" s="80"/>
      <c r="E257" s="80"/>
      <c r="F257" s="80"/>
      <c r="G257" s="80"/>
      <c r="H257" s="80"/>
      <c r="I257" s="602"/>
      <c r="J257" s="602"/>
      <c r="K257" s="602"/>
      <c r="L257" s="601"/>
      <c r="M257" s="79" t="s">
        <v>2</v>
      </c>
      <c r="N257" s="83"/>
      <c r="O257" s="15" t="s">
        <v>3</v>
      </c>
    </row>
    <row r="258" spans="1:15" ht="42" x14ac:dyDescent="0.3">
      <c r="A258" s="768" t="s">
        <v>4</v>
      </c>
      <c r="B258" s="13" t="s">
        <v>5</v>
      </c>
      <c r="C258" s="13" t="s">
        <v>6</v>
      </c>
      <c r="D258" s="13" t="s">
        <v>7</v>
      </c>
      <c r="E258" s="13" t="s">
        <v>8</v>
      </c>
      <c r="F258" s="13" t="s">
        <v>9</v>
      </c>
      <c r="G258" s="12" t="s">
        <v>10</v>
      </c>
      <c r="H258" s="11" t="s">
        <v>11</v>
      </c>
      <c r="I258" s="14" t="s">
        <v>12</v>
      </c>
      <c r="J258" s="769" t="s">
        <v>13</v>
      </c>
      <c r="K258" s="11" t="s">
        <v>14</v>
      </c>
      <c r="L258" s="769" t="s">
        <v>15</v>
      </c>
      <c r="M258" s="7" t="s">
        <v>16</v>
      </c>
      <c r="N258" s="7" t="s">
        <v>17</v>
      </c>
      <c r="O258" s="7" t="s">
        <v>18</v>
      </c>
    </row>
    <row r="259" spans="1:15" ht="21" x14ac:dyDescent="0.3">
      <c r="A259" s="66" t="s">
        <v>1895</v>
      </c>
      <c r="B259" s="95" t="s">
        <v>1896</v>
      </c>
      <c r="C259" s="45" t="s">
        <v>1897</v>
      </c>
      <c r="D259" s="770" t="s">
        <v>22</v>
      </c>
      <c r="E259" s="95" t="s">
        <v>1898</v>
      </c>
      <c r="F259" s="458" t="s">
        <v>1899</v>
      </c>
      <c r="G259" s="771">
        <v>35</v>
      </c>
      <c r="H259" s="772">
        <v>35</v>
      </c>
      <c r="I259" s="772">
        <v>12</v>
      </c>
      <c r="J259" s="772">
        <v>5</v>
      </c>
      <c r="K259" s="772">
        <v>5</v>
      </c>
      <c r="L259" s="772">
        <v>13</v>
      </c>
      <c r="M259" s="121" t="s">
        <v>1900</v>
      </c>
      <c r="N259" s="92" t="s">
        <v>1901</v>
      </c>
      <c r="O259" s="773">
        <v>1000000</v>
      </c>
    </row>
    <row r="260" spans="1:15" ht="42" x14ac:dyDescent="0.3">
      <c r="A260" s="66"/>
      <c r="B260" s="95"/>
      <c r="C260" s="774" t="s">
        <v>1902</v>
      </c>
      <c r="D260" s="770"/>
      <c r="E260" s="95"/>
      <c r="F260" s="458"/>
      <c r="G260" s="771"/>
      <c r="H260" s="772"/>
      <c r="I260" s="772"/>
      <c r="J260" s="772"/>
      <c r="K260" s="772"/>
      <c r="L260" s="772"/>
      <c r="M260" s="108"/>
      <c r="N260" s="92"/>
      <c r="O260" s="66"/>
    </row>
    <row r="261" spans="1:15" ht="42" x14ac:dyDescent="0.3">
      <c r="A261" s="66"/>
      <c r="B261" s="95"/>
      <c r="C261" s="45" t="s">
        <v>1903</v>
      </c>
      <c r="D261" s="770"/>
      <c r="E261" s="95"/>
      <c r="F261" s="458" t="s">
        <v>1904</v>
      </c>
      <c r="G261" s="775">
        <v>80</v>
      </c>
      <c r="H261" s="776">
        <v>1</v>
      </c>
      <c r="I261" s="776">
        <v>0.25</v>
      </c>
      <c r="J261" s="776">
        <v>0.25</v>
      </c>
      <c r="K261" s="776">
        <v>0.25</v>
      </c>
      <c r="L261" s="776">
        <v>0.25</v>
      </c>
      <c r="M261" s="121" t="s">
        <v>1900</v>
      </c>
      <c r="N261" s="92"/>
      <c r="O261" s="66"/>
    </row>
    <row r="262" spans="1:15" ht="42" x14ac:dyDescent="0.3">
      <c r="A262" s="66"/>
      <c r="B262" s="95"/>
      <c r="C262" s="774" t="s">
        <v>1905</v>
      </c>
      <c r="D262" s="770"/>
      <c r="E262" s="95"/>
      <c r="F262" s="458"/>
      <c r="G262" s="775"/>
      <c r="H262" s="776"/>
      <c r="I262" s="776"/>
      <c r="J262" s="776"/>
      <c r="K262" s="776"/>
      <c r="L262" s="776"/>
      <c r="M262" s="108"/>
      <c r="N262" s="92"/>
      <c r="O262" s="66"/>
    </row>
    <row r="263" spans="1:15" ht="21" x14ac:dyDescent="0.3">
      <c r="A263" s="66" t="s">
        <v>1906</v>
      </c>
      <c r="B263" s="96" t="s">
        <v>1907</v>
      </c>
      <c r="C263" s="20" t="s">
        <v>1908</v>
      </c>
      <c r="D263" s="96" t="s">
        <v>22</v>
      </c>
      <c r="E263" s="96" t="s">
        <v>1909</v>
      </c>
      <c r="F263" s="462" t="s">
        <v>1910</v>
      </c>
      <c r="G263" s="777">
        <v>100</v>
      </c>
      <c r="H263" s="283">
        <v>1</v>
      </c>
      <c r="I263" s="283">
        <v>0.25</v>
      </c>
      <c r="J263" s="283">
        <v>0.25</v>
      </c>
      <c r="K263" s="283">
        <v>0.25</v>
      </c>
      <c r="L263" s="283">
        <v>0.25</v>
      </c>
      <c r="M263" s="145" t="s">
        <v>1900</v>
      </c>
      <c r="N263" s="93" t="s">
        <v>1901</v>
      </c>
      <c r="O263" s="62"/>
    </row>
    <row r="264" spans="1:15" ht="21" x14ac:dyDescent="0.3">
      <c r="A264" s="66"/>
      <c r="B264" s="96"/>
      <c r="C264" s="20" t="s">
        <v>1911</v>
      </c>
      <c r="D264" s="96"/>
      <c r="E264" s="96"/>
      <c r="F264" s="462"/>
      <c r="G264" s="777"/>
      <c r="H264" s="283"/>
      <c r="I264" s="283"/>
      <c r="J264" s="283"/>
      <c r="K264" s="283"/>
      <c r="L264" s="283"/>
      <c r="M264" s="157"/>
      <c r="N264" s="93"/>
      <c r="O264" s="62"/>
    </row>
    <row r="265" spans="1:15" ht="21" x14ac:dyDescent="0.3">
      <c r="A265" s="66"/>
      <c r="B265" s="96"/>
      <c r="C265" s="20" t="s">
        <v>1912</v>
      </c>
      <c r="D265" s="96"/>
      <c r="E265" s="96"/>
      <c r="F265" s="462" t="s">
        <v>1913</v>
      </c>
      <c r="G265" s="777">
        <v>100</v>
      </c>
      <c r="H265" s="283">
        <v>1</v>
      </c>
      <c r="I265" s="283">
        <v>0.25</v>
      </c>
      <c r="J265" s="283">
        <v>0.25</v>
      </c>
      <c r="K265" s="283">
        <v>0.25</v>
      </c>
      <c r="L265" s="283">
        <v>0.25</v>
      </c>
      <c r="M265" s="145" t="s">
        <v>1900</v>
      </c>
      <c r="N265" s="93"/>
      <c r="O265" s="62"/>
    </row>
    <row r="266" spans="1:15" ht="42" x14ac:dyDescent="0.3">
      <c r="A266" s="66"/>
      <c r="B266" s="96"/>
      <c r="C266" s="20" t="s">
        <v>1914</v>
      </c>
      <c r="D266" s="96"/>
      <c r="E266" s="96"/>
      <c r="F266" s="462"/>
      <c r="G266" s="777"/>
      <c r="H266" s="283"/>
      <c r="I266" s="283"/>
      <c r="J266" s="283"/>
      <c r="K266" s="283"/>
      <c r="L266" s="283"/>
      <c r="M266" s="157"/>
      <c r="N266" s="93"/>
      <c r="O266" s="62"/>
    </row>
    <row r="267" spans="1:15" ht="42" x14ac:dyDescent="0.3">
      <c r="A267" s="66" t="s">
        <v>1915</v>
      </c>
      <c r="B267" s="95" t="s">
        <v>1916</v>
      </c>
      <c r="C267" s="45" t="s">
        <v>1917</v>
      </c>
      <c r="D267" s="770" t="s">
        <v>22</v>
      </c>
      <c r="E267" s="95" t="s">
        <v>1918</v>
      </c>
      <c r="F267" s="458" t="s">
        <v>1919</v>
      </c>
      <c r="G267" s="771">
        <v>100</v>
      </c>
      <c r="H267" s="776">
        <v>1</v>
      </c>
      <c r="I267" s="776">
        <v>0.25</v>
      </c>
      <c r="J267" s="776">
        <v>0.25</v>
      </c>
      <c r="K267" s="776">
        <v>0.25</v>
      </c>
      <c r="L267" s="776">
        <v>0.25</v>
      </c>
      <c r="M267" s="121" t="s">
        <v>1900</v>
      </c>
      <c r="N267" s="92" t="s">
        <v>1901</v>
      </c>
      <c r="O267" s="66"/>
    </row>
    <row r="268" spans="1:15" ht="42" x14ac:dyDescent="0.3">
      <c r="A268" s="66"/>
      <c r="B268" s="95"/>
      <c r="C268" s="774" t="s">
        <v>1920</v>
      </c>
      <c r="D268" s="770"/>
      <c r="E268" s="95"/>
      <c r="F268" s="458"/>
      <c r="G268" s="771"/>
      <c r="H268" s="776"/>
      <c r="I268" s="776"/>
      <c r="J268" s="776"/>
      <c r="K268" s="776"/>
      <c r="L268" s="776"/>
      <c r="M268" s="108"/>
      <c r="N268" s="92"/>
      <c r="O268" s="66"/>
    </row>
    <row r="269" spans="1:15" ht="42" x14ac:dyDescent="0.3">
      <c r="A269" s="66"/>
      <c r="B269" s="95"/>
      <c r="C269" s="45" t="s">
        <v>1921</v>
      </c>
      <c r="D269" s="770"/>
      <c r="E269" s="95"/>
      <c r="F269" s="458"/>
      <c r="G269" s="771"/>
      <c r="H269" s="776"/>
      <c r="I269" s="776"/>
      <c r="J269" s="776"/>
      <c r="K269" s="776"/>
      <c r="L269" s="776"/>
      <c r="M269" s="121" t="s">
        <v>1900</v>
      </c>
      <c r="N269" s="92"/>
      <c r="O269" s="66"/>
    </row>
    <row r="270" spans="1:15" ht="42" x14ac:dyDescent="0.3">
      <c r="A270" s="66"/>
      <c r="B270" s="95"/>
      <c r="C270" s="774" t="s">
        <v>1922</v>
      </c>
      <c r="D270" s="770"/>
      <c r="E270" s="95"/>
      <c r="F270" s="458"/>
      <c r="G270" s="771"/>
      <c r="H270" s="776"/>
      <c r="I270" s="776"/>
      <c r="J270" s="776"/>
      <c r="K270" s="776"/>
      <c r="L270" s="776"/>
      <c r="M270" s="108"/>
      <c r="N270" s="92"/>
      <c r="O270" s="66"/>
    </row>
    <row r="271" spans="1:15" ht="21" x14ac:dyDescent="0.3">
      <c r="A271" s="66" t="s">
        <v>1923</v>
      </c>
      <c r="B271" s="96" t="s">
        <v>1924</v>
      </c>
      <c r="C271" s="20" t="s">
        <v>1925</v>
      </c>
      <c r="D271" s="96" t="s">
        <v>22</v>
      </c>
      <c r="E271" s="96" t="s">
        <v>1926</v>
      </c>
      <c r="F271" s="422" t="s">
        <v>1927</v>
      </c>
      <c r="G271" s="275">
        <v>3</v>
      </c>
      <c r="H271" s="778">
        <v>3</v>
      </c>
      <c r="I271" s="778">
        <v>1</v>
      </c>
      <c r="J271" s="778"/>
      <c r="K271" s="778">
        <v>1</v>
      </c>
      <c r="L271" s="778">
        <v>1</v>
      </c>
      <c r="M271" s="93" t="s">
        <v>1900</v>
      </c>
      <c r="N271" s="93" t="s">
        <v>1901</v>
      </c>
      <c r="O271" s="779">
        <v>800000</v>
      </c>
    </row>
    <row r="272" spans="1:15" ht="21" x14ac:dyDescent="0.3">
      <c r="A272" s="66"/>
      <c r="B272" s="96"/>
      <c r="C272" s="20" t="s">
        <v>1928</v>
      </c>
      <c r="D272" s="96"/>
      <c r="E272" s="96"/>
      <c r="F272" s="422"/>
      <c r="G272" s="275"/>
      <c r="H272" s="778"/>
      <c r="I272" s="778"/>
      <c r="J272" s="778"/>
      <c r="K272" s="778"/>
      <c r="L272" s="778"/>
      <c r="M272" s="93"/>
      <c r="N272" s="93"/>
      <c r="O272" s="62"/>
    </row>
    <row r="273" spans="1:15" ht="42" x14ac:dyDescent="0.3">
      <c r="A273" s="66"/>
      <c r="B273" s="96"/>
      <c r="C273" s="20" t="s">
        <v>1929</v>
      </c>
      <c r="D273" s="96"/>
      <c r="E273" s="96"/>
      <c r="F273" s="780" t="s">
        <v>1930</v>
      </c>
      <c r="G273" s="275">
        <v>3</v>
      </c>
      <c r="H273" s="778">
        <v>3</v>
      </c>
      <c r="I273" s="778">
        <v>1</v>
      </c>
      <c r="J273" s="778"/>
      <c r="K273" s="778">
        <v>1</v>
      </c>
      <c r="L273" s="778">
        <v>1</v>
      </c>
      <c r="M273" s="93" t="s">
        <v>1900</v>
      </c>
      <c r="N273" s="93"/>
      <c r="O273" s="62"/>
    </row>
    <row r="274" spans="1:15" ht="42" x14ac:dyDescent="0.3">
      <c r="A274" s="66"/>
      <c r="B274" s="96"/>
      <c r="C274" s="20" t="s">
        <v>1931</v>
      </c>
      <c r="D274" s="96"/>
      <c r="E274" s="96"/>
      <c r="F274" s="96"/>
      <c r="G274" s="275"/>
      <c r="H274" s="778"/>
      <c r="I274" s="778"/>
      <c r="J274" s="778"/>
      <c r="K274" s="778"/>
      <c r="L274" s="778"/>
      <c r="M274" s="93"/>
      <c r="N274" s="93"/>
      <c r="O274" s="62"/>
    </row>
    <row r="275" spans="1:15" ht="21" x14ac:dyDescent="0.3">
      <c r="A275" s="30"/>
      <c r="B275" s="4"/>
      <c r="C275" s="4"/>
      <c r="D275" s="4"/>
      <c r="E275" s="4"/>
      <c r="F275" s="4"/>
      <c r="G275" s="4"/>
      <c r="H275" s="30"/>
      <c r="I275" s="30"/>
      <c r="J275" s="30"/>
      <c r="K275" s="30"/>
      <c r="L275" s="30"/>
      <c r="M275" s="4"/>
      <c r="N275" s="4"/>
      <c r="O275" s="4"/>
    </row>
    <row r="276" spans="1:15" ht="21" x14ac:dyDescent="0.3">
      <c r="A276" s="349" t="s">
        <v>196</v>
      </c>
      <c r="B276" s="364" t="s">
        <v>202</v>
      </c>
      <c r="C276" s="364"/>
      <c r="D276" s="4"/>
      <c r="E276" s="4"/>
      <c r="F276" s="4"/>
      <c r="G276" s="4"/>
      <c r="H276" s="30"/>
      <c r="I276" s="30"/>
      <c r="J276" s="30"/>
      <c r="K276" s="30"/>
      <c r="L276" s="30"/>
      <c r="M276" s="4"/>
      <c r="N276" s="4"/>
      <c r="O276" s="4"/>
    </row>
    <row r="277" spans="1:15" ht="15" thickBot="1" x14ac:dyDescent="0.35">
      <c r="A277" s="18"/>
      <c r="B277" s="3"/>
      <c r="C277" s="3"/>
      <c r="E277" s="3"/>
      <c r="F277" s="3"/>
      <c r="H277" s="1"/>
      <c r="I277" s="2"/>
      <c r="J277" s="2"/>
      <c r="K277" s="2"/>
      <c r="L277" s="2"/>
    </row>
    <row r="278" spans="1:15" ht="21" thickBot="1" x14ac:dyDescent="0.35">
      <c r="A278" s="628" t="s">
        <v>1932</v>
      </c>
      <c r="B278" s="629"/>
      <c r="C278" s="629"/>
      <c r="D278" s="629"/>
      <c r="E278" s="629"/>
      <c r="F278" s="629"/>
      <c r="G278" s="629"/>
      <c r="H278" s="629"/>
      <c r="I278" s="781"/>
      <c r="J278" s="781"/>
      <c r="K278" s="781"/>
      <c r="L278" s="781"/>
      <c r="M278" s="629"/>
      <c r="N278" s="629"/>
      <c r="O278" s="782"/>
    </row>
    <row r="279" spans="1:15" ht="40.799999999999997" x14ac:dyDescent="0.3">
      <c r="A279" s="79" t="s">
        <v>1</v>
      </c>
      <c r="B279" s="80"/>
      <c r="C279" s="80"/>
      <c r="D279" s="80"/>
      <c r="E279" s="80"/>
      <c r="F279" s="80"/>
      <c r="G279" s="80"/>
      <c r="H279" s="80"/>
      <c r="I279" s="602"/>
      <c r="J279" s="602"/>
      <c r="K279" s="602"/>
      <c r="L279" s="601"/>
      <c r="M279" s="79" t="s">
        <v>2</v>
      </c>
      <c r="N279" s="83"/>
      <c r="O279" s="15" t="s">
        <v>3</v>
      </c>
    </row>
    <row r="280" spans="1:15" ht="42" x14ac:dyDescent="0.3">
      <c r="A280" s="14" t="s">
        <v>1933</v>
      </c>
      <c r="B280" s="13" t="s">
        <v>5</v>
      </c>
      <c r="C280" s="13" t="s">
        <v>6</v>
      </c>
      <c r="D280" s="13" t="s">
        <v>7</v>
      </c>
      <c r="E280" s="13" t="s">
        <v>8</v>
      </c>
      <c r="F280" s="13" t="s">
        <v>9</v>
      </c>
      <c r="G280" s="12" t="s">
        <v>10</v>
      </c>
      <c r="H280" s="11" t="s">
        <v>11</v>
      </c>
      <c r="I280" s="14" t="s">
        <v>12</v>
      </c>
      <c r="J280" s="769" t="s">
        <v>13</v>
      </c>
      <c r="K280" s="11" t="s">
        <v>14</v>
      </c>
      <c r="L280" s="769" t="s">
        <v>15</v>
      </c>
      <c r="M280" s="7" t="s">
        <v>16</v>
      </c>
      <c r="N280" s="7" t="s">
        <v>17</v>
      </c>
      <c r="O280" s="7" t="s">
        <v>18</v>
      </c>
    </row>
    <row r="281" spans="1:15" ht="21" x14ac:dyDescent="0.3">
      <c r="A281" s="92" t="s">
        <v>1934</v>
      </c>
      <c r="B281" s="92" t="s">
        <v>1935</v>
      </c>
      <c r="C281" s="707" t="s">
        <v>1936</v>
      </c>
      <c r="D281" s="494" t="s">
        <v>187</v>
      </c>
      <c r="E281" s="92" t="s">
        <v>1937</v>
      </c>
      <c r="F281" s="92" t="s">
        <v>1938</v>
      </c>
      <c r="G281" s="783">
        <v>1</v>
      </c>
      <c r="H281" s="784">
        <v>0.95</v>
      </c>
      <c r="I281" s="784">
        <v>0.95</v>
      </c>
      <c r="J281" s="784">
        <v>0.95</v>
      </c>
      <c r="K281" s="784">
        <v>0.95</v>
      </c>
      <c r="L281" s="784">
        <v>0.95</v>
      </c>
      <c r="M281" s="578" t="s">
        <v>1939</v>
      </c>
      <c r="N281" s="494"/>
      <c r="O281" s="785"/>
    </row>
    <row r="282" spans="1:15" ht="21" x14ac:dyDescent="0.3">
      <c r="A282" s="92"/>
      <c r="B282" s="92"/>
      <c r="C282" s="707" t="s">
        <v>1940</v>
      </c>
      <c r="D282" s="494"/>
      <c r="E282" s="92"/>
      <c r="F282" s="92"/>
      <c r="G282" s="786"/>
      <c r="H282" s="784"/>
      <c r="I282" s="784"/>
      <c r="J282" s="784"/>
      <c r="K282" s="784"/>
      <c r="L282" s="784"/>
      <c r="M282" s="573"/>
      <c r="N282" s="494"/>
      <c r="O282" s="785"/>
    </row>
    <row r="283" spans="1:15" ht="42" x14ac:dyDescent="0.3">
      <c r="A283" s="92"/>
      <c r="B283" s="92"/>
      <c r="C283" s="707" t="s">
        <v>1941</v>
      </c>
      <c r="D283" s="494"/>
      <c r="E283" s="92"/>
      <c r="F283" s="92" t="s">
        <v>1942</v>
      </c>
      <c r="G283" s="203" t="s">
        <v>1943</v>
      </c>
      <c r="H283" s="787">
        <v>15</v>
      </c>
      <c r="I283" s="787">
        <v>15</v>
      </c>
      <c r="J283" s="787">
        <v>15</v>
      </c>
      <c r="K283" s="787">
        <v>15</v>
      </c>
      <c r="L283" s="787">
        <v>15</v>
      </c>
      <c r="M283" s="578" t="s">
        <v>1939</v>
      </c>
      <c r="N283" s="494"/>
      <c r="O283" s="785"/>
    </row>
    <row r="284" spans="1:15" ht="42" x14ac:dyDescent="0.3">
      <c r="A284" s="92"/>
      <c r="B284" s="92"/>
      <c r="C284" s="707" t="s">
        <v>1944</v>
      </c>
      <c r="D284" s="494"/>
      <c r="E284" s="92"/>
      <c r="F284" s="92"/>
      <c r="G284" s="199"/>
      <c r="H284" s="787"/>
      <c r="I284" s="787"/>
      <c r="J284" s="787"/>
      <c r="K284" s="787"/>
      <c r="L284" s="787"/>
      <c r="M284" s="573"/>
      <c r="N284" s="494"/>
      <c r="O284" s="785"/>
    </row>
    <row r="285" spans="1:15" ht="42" x14ac:dyDescent="0.3">
      <c r="A285" s="145" t="s">
        <v>1945</v>
      </c>
      <c r="B285" s="145" t="s">
        <v>1946</v>
      </c>
      <c r="C285" s="27" t="s">
        <v>1947</v>
      </c>
      <c r="D285" s="145" t="s">
        <v>187</v>
      </c>
      <c r="E285" s="145" t="s">
        <v>1948</v>
      </c>
      <c r="F285" s="145" t="s">
        <v>1949</v>
      </c>
      <c r="G285" s="192">
        <v>390</v>
      </c>
      <c r="H285" s="788">
        <v>394</v>
      </c>
      <c r="I285" s="788">
        <v>103</v>
      </c>
      <c r="J285" s="788">
        <v>99</v>
      </c>
      <c r="K285" s="788">
        <v>93</v>
      </c>
      <c r="L285" s="788">
        <v>99</v>
      </c>
      <c r="M285" s="145" t="s">
        <v>1939</v>
      </c>
      <c r="N285" s="145"/>
      <c r="O285" s="192"/>
    </row>
    <row r="286" spans="1:15" ht="42" x14ac:dyDescent="0.3">
      <c r="A286" s="138"/>
      <c r="B286" s="138"/>
      <c r="C286" s="27" t="s">
        <v>1950</v>
      </c>
      <c r="D286" s="138"/>
      <c r="E286" s="138"/>
      <c r="F286" s="138"/>
      <c r="G286" s="181"/>
      <c r="H286" s="789"/>
      <c r="I286" s="789"/>
      <c r="J286" s="789"/>
      <c r="K286" s="789"/>
      <c r="L286" s="789"/>
      <c r="M286" s="138"/>
      <c r="N286" s="138"/>
      <c r="O286" s="181"/>
    </row>
    <row r="287" spans="1:15" ht="21" x14ac:dyDescent="0.3">
      <c r="A287" s="157"/>
      <c r="B287" s="157"/>
      <c r="C287" s="27" t="s">
        <v>1951</v>
      </c>
      <c r="D287" s="157"/>
      <c r="E287" s="157"/>
      <c r="F287" s="157"/>
      <c r="G287" s="173"/>
      <c r="H287" s="790"/>
      <c r="I287" s="790"/>
      <c r="J287" s="790"/>
      <c r="K287" s="790"/>
      <c r="L287" s="790"/>
      <c r="M287" s="157"/>
      <c r="N287" s="157"/>
      <c r="O287" s="173"/>
    </row>
    <row r="288" spans="1:15" ht="42" x14ac:dyDescent="0.3">
      <c r="A288" s="92" t="s">
        <v>1952</v>
      </c>
      <c r="B288" s="494" t="s">
        <v>1953</v>
      </c>
      <c r="C288" s="707" t="s">
        <v>1954</v>
      </c>
      <c r="D288" s="494" t="s">
        <v>187</v>
      </c>
      <c r="E288" s="494" t="s">
        <v>235</v>
      </c>
      <c r="F288" s="92" t="s">
        <v>1955</v>
      </c>
      <c r="G288" s="783">
        <v>1</v>
      </c>
      <c r="H288" s="784">
        <v>0.95</v>
      </c>
      <c r="I288" s="784">
        <v>0.95</v>
      </c>
      <c r="J288" s="784">
        <v>0.95</v>
      </c>
      <c r="K288" s="784">
        <v>0.95</v>
      </c>
      <c r="L288" s="784">
        <v>0.95</v>
      </c>
      <c r="M288" s="578" t="s">
        <v>1939</v>
      </c>
      <c r="N288" s="494"/>
      <c r="O288" s="785"/>
    </row>
    <row r="289" spans="1:15" ht="21" x14ac:dyDescent="0.3">
      <c r="A289" s="92"/>
      <c r="B289" s="494"/>
      <c r="C289" s="707" t="s">
        <v>1956</v>
      </c>
      <c r="D289" s="494"/>
      <c r="E289" s="494"/>
      <c r="F289" s="92"/>
      <c r="G289" s="786"/>
      <c r="H289" s="784"/>
      <c r="I289" s="784"/>
      <c r="J289" s="784"/>
      <c r="K289" s="784"/>
      <c r="L289" s="784"/>
      <c r="M289" s="573"/>
      <c r="N289" s="494"/>
      <c r="O289" s="785"/>
    </row>
    <row r="290" spans="1:15" ht="63" x14ac:dyDescent="0.3">
      <c r="A290" s="92"/>
      <c r="B290" s="494"/>
      <c r="C290" s="707" t="s">
        <v>1957</v>
      </c>
      <c r="D290" s="494"/>
      <c r="E290" s="494"/>
      <c r="F290" s="45" t="s">
        <v>1958</v>
      </c>
      <c r="G290" s="117" t="s">
        <v>1943</v>
      </c>
      <c r="H290" s="117">
        <v>15</v>
      </c>
      <c r="I290" s="117">
        <v>15</v>
      </c>
      <c r="J290" s="117">
        <v>15</v>
      </c>
      <c r="K290" s="117">
        <v>15</v>
      </c>
      <c r="L290" s="117">
        <v>15</v>
      </c>
      <c r="M290" s="707" t="s">
        <v>1939</v>
      </c>
      <c r="N290" s="494"/>
      <c r="O290" s="785"/>
    </row>
    <row r="291" spans="1:15" ht="42" x14ac:dyDescent="0.3">
      <c r="A291" s="92"/>
      <c r="B291" s="494"/>
      <c r="C291" s="707" t="s">
        <v>1944</v>
      </c>
      <c r="D291" s="494"/>
      <c r="E291" s="494"/>
      <c r="F291" s="47" t="s">
        <v>1959</v>
      </c>
      <c r="G291" s="791">
        <v>1</v>
      </c>
      <c r="H291" s="200">
        <v>0.95</v>
      </c>
      <c r="I291" s="200">
        <v>0.95</v>
      </c>
      <c r="J291" s="200">
        <v>0.95</v>
      </c>
      <c r="K291" s="200">
        <v>0.95</v>
      </c>
      <c r="L291" s="200">
        <v>0.95</v>
      </c>
      <c r="M291" s="707" t="s">
        <v>1939</v>
      </c>
      <c r="N291" s="494"/>
      <c r="O291" s="785"/>
    </row>
    <row r="292" spans="1:15" x14ac:dyDescent="0.3">
      <c r="A292" s="18"/>
      <c r="B292" s="3"/>
      <c r="C292" s="3"/>
      <c r="E292" s="3"/>
      <c r="F292" s="3"/>
      <c r="H292" s="1"/>
      <c r="I292" s="2"/>
      <c r="J292" s="2"/>
      <c r="K292" s="2"/>
      <c r="L292" s="2"/>
    </row>
    <row r="293" spans="1:15" ht="21" x14ac:dyDescent="0.3">
      <c r="A293" s="349" t="s">
        <v>196</v>
      </c>
      <c r="B293" s="364" t="s">
        <v>202</v>
      </c>
      <c r="C293" s="364"/>
      <c r="E293" s="3"/>
      <c r="F293" s="3"/>
      <c r="H293" s="1"/>
      <c r="I293" s="2"/>
      <c r="J293" s="2"/>
      <c r="K293" s="2"/>
      <c r="L293" s="2"/>
    </row>
    <row r="294" spans="1:15" ht="15" thickBot="1" x14ac:dyDescent="0.35">
      <c r="A294" s="18"/>
      <c r="B294" s="3"/>
      <c r="C294" s="3"/>
      <c r="E294" s="3"/>
      <c r="F294" s="3"/>
      <c r="H294" s="1"/>
      <c r="I294" s="2"/>
      <c r="J294" s="2"/>
      <c r="K294" s="2"/>
      <c r="L294" s="2"/>
    </row>
    <row r="295" spans="1:15" ht="21" thickBot="1" x14ac:dyDescent="0.35">
      <c r="A295" s="628" t="s">
        <v>1960</v>
      </c>
      <c r="B295" s="629"/>
      <c r="C295" s="629"/>
      <c r="D295" s="629"/>
      <c r="E295" s="629"/>
      <c r="F295" s="629"/>
      <c r="G295" s="629"/>
      <c r="H295" s="629"/>
      <c r="I295" s="629"/>
      <c r="J295" s="629"/>
      <c r="K295" s="629"/>
      <c r="L295" s="629"/>
      <c r="M295" s="629"/>
      <c r="N295" s="629"/>
      <c r="O295" s="630"/>
    </row>
    <row r="296" spans="1:15" ht="40.799999999999997" x14ac:dyDescent="0.3">
      <c r="A296" s="79" t="s">
        <v>1</v>
      </c>
      <c r="B296" s="80"/>
      <c r="C296" s="80"/>
      <c r="D296" s="80"/>
      <c r="E296" s="80"/>
      <c r="F296" s="80"/>
      <c r="G296" s="80"/>
      <c r="H296" s="80"/>
      <c r="I296" s="81"/>
      <c r="J296" s="81"/>
      <c r="K296" s="81"/>
      <c r="L296" s="82"/>
      <c r="M296" s="79" t="s">
        <v>2</v>
      </c>
      <c r="N296" s="83"/>
      <c r="O296" s="15" t="s">
        <v>3</v>
      </c>
    </row>
    <row r="297" spans="1:15" ht="42" x14ac:dyDescent="0.3">
      <c r="A297" s="792" t="s">
        <v>4</v>
      </c>
      <c r="B297" s="13" t="s">
        <v>5</v>
      </c>
      <c r="C297" s="13" t="s">
        <v>6</v>
      </c>
      <c r="D297" s="13" t="s">
        <v>7</v>
      </c>
      <c r="E297" s="13" t="s">
        <v>8</v>
      </c>
      <c r="F297" s="13" t="s">
        <v>9</v>
      </c>
      <c r="G297" s="12" t="s">
        <v>10</v>
      </c>
      <c r="H297" s="11" t="s">
        <v>11</v>
      </c>
      <c r="I297" s="10" t="s">
        <v>12</v>
      </c>
      <c r="J297" s="10" t="s">
        <v>13</v>
      </c>
      <c r="K297" s="9" t="s">
        <v>14</v>
      </c>
      <c r="L297" s="8" t="s">
        <v>15</v>
      </c>
      <c r="M297" s="7" t="s">
        <v>16</v>
      </c>
      <c r="N297" s="7" t="s">
        <v>17</v>
      </c>
      <c r="O297" s="7" t="s">
        <v>18</v>
      </c>
    </row>
    <row r="298" spans="1:15" ht="57" customHeight="1" x14ac:dyDescent="0.3">
      <c r="A298" s="120" t="s">
        <v>1961</v>
      </c>
      <c r="B298" s="122" t="s">
        <v>1962</v>
      </c>
      <c r="C298" s="45" t="s">
        <v>1963</v>
      </c>
      <c r="D298" s="120" t="s">
        <v>187</v>
      </c>
      <c r="E298" s="122" t="s">
        <v>1964</v>
      </c>
      <c r="F298" s="122" t="s">
        <v>1965</v>
      </c>
      <c r="G298" s="793">
        <v>92</v>
      </c>
      <c r="H298" s="793">
        <v>92</v>
      </c>
      <c r="I298" s="793">
        <v>23</v>
      </c>
      <c r="J298" s="793">
        <v>23</v>
      </c>
      <c r="K298" s="793">
        <v>23</v>
      </c>
      <c r="L298" s="793">
        <v>23</v>
      </c>
      <c r="M298" s="793"/>
      <c r="N298" s="793"/>
      <c r="O298" s="793"/>
    </row>
    <row r="299" spans="1:15" ht="57" customHeight="1" x14ac:dyDescent="0.3">
      <c r="A299" s="111"/>
      <c r="B299" s="114"/>
      <c r="C299" s="45" t="s">
        <v>1966</v>
      </c>
      <c r="D299" s="111"/>
      <c r="E299" s="114"/>
      <c r="F299" s="114"/>
      <c r="G299" s="794"/>
      <c r="H299" s="794"/>
      <c r="I299" s="794"/>
      <c r="J299" s="794"/>
      <c r="K299" s="794"/>
      <c r="L299" s="794"/>
      <c r="M299" s="794"/>
      <c r="N299" s="794"/>
      <c r="O299" s="794"/>
    </row>
    <row r="300" spans="1:15" ht="57" customHeight="1" x14ac:dyDescent="0.3">
      <c r="A300" s="111"/>
      <c r="B300" s="114"/>
      <c r="C300" s="45" t="s">
        <v>1967</v>
      </c>
      <c r="D300" s="111"/>
      <c r="E300" s="114"/>
      <c r="F300" s="114"/>
      <c r="G300" s="794"/>
      <c r="H300" s="794"/>
      <c r="I300" s="794"/>
      <c r="J300" s="794"/>
      <c r="K300" s="794"/>
      <c r="L300" s="794"/>
      <c r="M300" s="794"/>
      <c r="N300" s="794"/>
      <c r="O300" s="794"/>
    </row>
    <row r="301" spans="1:15" ht="57" customHeight="1" x14ac:dyDescent="0.3">
      <c r="A301" s="104"/>
      <c r="B301" s="109"/>
      <c r="C301" s="45" t="s">
        <v>1968</v>
      </c>
      <c r="D301" s="104"/>
      <c r="E301" s="109"/>
      <c r="F301" s="109"/>
      <c r="G301" s="795"/>
      <c r="H301" s="795"/>
      <c r="I301" s="795"/>
      <c r="J301" s="795"/>
      <c r="K301" s="795"/>
      <c r="L301" s="795"/>
      <c r="M301" s="795"/>
      <c r="N301" s="795"/>
      <c r="O301" s="795"/>
    </row>
    <row r="302" spans="1:15" ht="57" customHeight="1" x14ac:dyDescent="0.3">
      <c r="A302" s="142" t="s">
        <v>1969</v>
      </c>
      <c r="B302" s="146" t="s">
        <v>1970</v>
      </c>
      <c r="C302" s="20" t="s">
        <v>1971</v>
      </c>
      <c r="D302" s="142" t="s">
        <v>187</v>
      </c>
      <c r="E302" s="146" t="s">
        <v>1972</v>
      </c>
      <c r="F302" s="146" t="s">
        <v>1973</v>
      </c>
      <c r="G302" s="796">
        <v>60</v>
      </c>
      <c r="H302" s="796">
        <v>60</v>
      </c>
      <c r="I302" s="796">
        <v>15</v>
      </c>
      <c r="J302" s="796">
        <v>15</v>
      </c>
      <c r="K302" s="796">
        <v>15</v>
      </c>
      <c r="L302" s="796">
        <v>15</v>
      </c>
      <c r="M302" s="796"/>
      <c r="N302" s="796"/>
      <c r="O302" s="796"/>
    </row>
    <row r="303" spans="1:15" ht="57" customHeight="1" x14ac:dyDescent="0.3">
      <c r="A303" s="134"/>
      <c r="B303" s="139"/>
      <c r="C303" s="20" t="s">
        <v>1974</v>
      </c>
      <c r="D303" s="134"/>
      <c r="E303" s="139"/>
      <c r="F303" s="139"/>
      <c r="G303" s="797"/>
      <c r="H303" s="797"/>
      <c r="I303" s="797"/>
      <c r="J303" s="797"/>
      <c r="K303" s="797"/>
      <c r="L303" s="797"/>
      <c r="M303" s="797"/>
      <c r="N303" s="797"/>
      <c r="O303" s="797"/>
    </row>
    <row r="304" spans="1:15" ht="57" customHeight="1" x14ac:dyDescent="0.3">
      <c r="A304" s="160"/>
      <c r="B304" s="379"/>
      <c r="C304" s="20" t="s">
        <v>1975</v>
      </c>
      <c r="D304" s="160"/>
      <c r="E304" s="379"/>
      <c r="F304" s="379"/>
      <c r="G304" s="798"/>
      <c r="H304" s="798"/>
      <c r="I304" s="798"/>
      <c r="J304" s="798"/>
      <c r="K304" s="798"/>
      <c r="L304" s="798"/>
      <c r="M304" s="798"/>
      <c r="N304" s="798"/>
      <c r="O304" s="798"/>
    </row>
    <row r="305" spans="1:15" ht="57" customHeight="1" x14ac:dyDescent="0.3">
      <c r="A305" s="120" t="s">
        <v>1976</v>
      </c>
      <c r="B305" s="397" t="s">
        <v>1977</v>
      </c>
      <c r="C305" s="45" t="s">
        <v>1978</v>
      </c>
      <c r="D305" s="120" t="s">
        <v>187</v>
      </c>
      <c r="E305" s="122" t="s">
        <v>1979</v>
      </c>
      <c r="F305" s="122" t="s">
        <v>1980</v>
      </c>
      <c r="G305" s="793">
        <v>12</v>
      </c>
      <c r="H305" s="793">
        <v>12</v>
      </c>
      <c r="I305" s="793">
        <v>3</v>
      </c>
      <c r="J305" s="793">
        <v>3</v>
      </c>
      <c r="K305" s="793">
        <v>3</v>
      </c>
      <c r="L305" s="793">
        <v>3</v>
      </c>
      <c r="M305" s="793"/>
      <c r="N305" s="793"/>
      <c r="O305" s="793"/>
    </row>
    <row r="306" spans="1:15" ht="57" customHeight="1" x14ac:dyDescent="0.3">
      <c r="A306" s="111"/>
      <c r="B306" s="395"/>
      <c r="C306" s="45" t="s">
        <v>1981</v>
      </c>
      <c r="D306" s="111"/>
      <c r="E306" s="114"/>
      <c r="F306" s="114"/>
      <c r="G306" s="794"/>
      <c r="H306" s="794"/>
      <c r="I306" s="794"/>
      <c r="J306" s="794"/>
      <c r="K306" s="794"/>
      <c r="L306" s="794"/>
      <c r="M306" s="794"/>
      <c r="N306" s="794"/>
      <c r="O306" s="794"/>
    </row>
    <row r="307" spans="1:15" ht="57" customHeight="1" x14ac:dyDescent="0.3">
      <c r="A307" s="104"/>
      <c r="B307" s="393"/>
      <c r="C307" s="45" t="s">
        <v>1982</v>
      </c>
      <c r="D307" s="104"/>
      <c r="E307" s="109"/>
      <c r="F307" s="109"/>
      <c r="G307" s="795"/>
      <c r="H307" s="795"/>
      <c r="I307" s="795"/>
      <c r="J307" s="795"/>
      <c r="K307" s="795"/>
      <c r="L307" s="795"/>
      <c r="M307" s="795"/>
      <c r="N307" s="795"/>
      <c r="O307" s="795"/>
    </row>
    <row r="308" spans="1:15" ht="57" customHeight="1" x14ac:dyDescent="0.3">
      <c r="A308" s="142" t="s">
        <v>1983</v>
      </c>
      <c r="B308" s="186" t="s">
        <v>1984</v>
      </c>
      <c r="C308" s="20" t="s">
        <v>1985</v>
      </c>
      <c r="D308" s="142" t="s">
        <v>187</v>
      </c>
      <c r="E308" s="146" t="s">
        <v>1986</v>
      </c>
      <c r="F308" s="146" t="s">
        <v>1987</v>
      </c>
      <c r="G308" s="796">
        <v>2</v>
      </c>
      <c r="H308" s="796">
        <v>2</v>
      </c>
      <c r="I308" s="796"/>
      <c r="J308" s="796">
        <v>1</v>
      </c>
      <c r="K308" s="796"/>
      <c r="L308" s="796">
        <v>1</v>
      </c>
      <c r="M308" s="796"/>
      <c r="N308" s="796"/>
      <c r="O308" s="796"/>
    </row>
    <row r="309" spans="1:15" ht="57" customHeight="1" x14ac:dyDescent="0.3">
      <c r="A309" s="134"/>
      <c r="B309" s="185"/>
      <c r="C309" s="20" t="s">
        <v>1988</v>
      </c>
      <c r="D309" s="134"/>
      <c r="E309" s="139"/>
      <c r="F309" s="139"/>
      <c r="G309" s="797"/>
      <c r="H309" s="797"/>
      <c r="I309" s="797"/>
      <c r="J309" s="797"/>
      <c r="K309" s="797"/>
      <c r="L309" s="797"/>
      <c r="M309" s="797"/>
      <c r="N309" s="797"/>
      <c r="O309" s="797"/>
    </row>
    <row r="310" spans="1:15" ht="57" customHeight="1" x14ac:dyDescent="0.3">
      <c r="A310" s="160"/>
      <c r="B310" s="177"/>
      <c r="C310" s="20" t="s">
        <v>1989</v>
      </c>
      <c r="D310" s="160"/>
      <c r="E310" s="379"/>
      <c r="F310" s="379"/>
      <c r="G310" s="798"/>
      <c r="H310" s="798"/>
      <c r="I310" s="798"/>
      <c r="J310" s="798"/>
      <c r="K310" s="798"/>
      <c r="L310" s="798"/>
      <c r="M310" s="798"/>
      <c r="N310" s="798"/>
      <c r="O310" s="798"/>
    </row>
    <row r="311" spans="1:15" ht="21" x14ac:dyDescent="0.3">
      <c r="A311" s="349" t="s">
        <v>196</v>
      </c>
      <c r="B311" s="364" t="s">
        <v>202</v>
      </c>
      <c r="C311" s="364"/>
      <c r="D311" s="364"/>
      <c r="E311" s="21"/>
      <c r="F311" s="21"/>
      <c r="G311" s="4"/>
      <c r="H311" s="4"/>
      <c r="I311" s="5"/>
      <c r="J311" s="5"/>
      <c r="K311" s="5"/>
      <c r="L311" s="5"/>
      <c r="M311" s="4"/>
      <c r="N311" s="4"/>
      <c r="O311" s="4"/>
    </row>
    <row r="312" spans="1:15" ht="15" thickBot="1" x14ac:dyDescent="0.35">
      <c r="A312" s="18"/>
      <c r="B312" s="3"/>
      <c r="C312" s="3"/>
      <c r="E312" s="3"/>
      <c r="F312" s="3"/>
      <c r="H312" s="1"/>
      <c r="I312" s="2"/>
      <c r="J312" s="2"/>
      <c r="K312" s="2"/>
      <c r="L312" s="2"/>
    </row>
    <row r="313" spans="1:15" ht="21" thickBot="1" x14ac:dyDescent="0.35">
      <c r="A313" s="88" t="s">
        <v>1990</v>
      </c>
      <c r="B313" s="89"/>
      <c r="C313" s="89"/>
      <c r="D313" s="89"/>
      <c r="E313" s="89"/>
      <c r="F313" s="89"/>
      <c r="G313" s="89"/>
      <c r="H313" s="89"/>
      <c r="I313" s="89"/>
      <c r="J313" s="89"/>
      <c r="K313" s="89"/>
      <c r="L313" s="89"/>
      <c r="M313" s="90"/>
      <c r="N313" s="91"/>
      <c r="O313" s="16"/>
    </row>
    <row r="314" spans="1:15" ht="40.799999999999997" x14ac:dyDescent="0.3">
      <c r="A314" s="79" t="s">
        <v>1</v>
      </c>
      <c r="B314" s="80"/>
      <c r="C314" s="80"/>
      <c r="D314" s="80"/>
      <c r="E314" s="80"/>
      <c r="F314" s="80"/>
      <c r="G314" s="80"/>
      <c r="H314" s="80"/>
      <c r="I314" s="81"/>
      <c r="J314" s="81"/>
      <c r="K314" s="81"/>
      <c r="L314" s="82"/>
      <c r="M314" s="79" t="s">
        <v>2</v>
      </c>
      <c r="N314" s="83"/>
      <c r="O314" s="15" t="s">
        <v>3</v>
      </c>
    </row>
    <row r="315" spans="1:15" ht="42" x14ac:dyDescent="0.3">
      <c r="A315" s="14" t="s">
        <v>4</v>
      </c>
      <c r="B315" s="13" t="s">
        <v>5</v>
      </c>
      <c r="C315" s="13" t="s">
        <v>6</v>
      </c>
      <c r="D315" s="13" t="s">
        <v>7</v>
      </c>
      <c r="E315" s="13" t="s">
        <v>8</v>
      </c>
      <c r="F315" s="341" t="s">
        <v>9</v>
      </c>
      <c r="G315" s="12" t="s">
        <v>10</v>
      </c>
      <c r="H315" s="11" t="s">
        <v>11</v>
      </c>
      <c r="I315" s="10" t="s">
        <v>12</v>
      </c>
      <c r="J315" s="10" t="s">
        <v>13</v>
      </c>
      <c r="K315" s="9" t="s">
        <v>14</v>
      </c>
      <c r="L315" s="8" t="s">
        <v>15</v>
      </c>
      <c r="M315" s="7" t="s">
        <v>16</v>
      </c>
      <c r="N315" s="7" t="s">
        <v>17</v>
      </c>
      <c r="O315" s="7" t="s">
        <v>18</v>
      </c>
    </row>
    <row r="316" spans="1:15" ht="63" x14ac:dyDescent="0.3">
      <c r="A316" s="120" t="s">
        <v>1991</v>
      </c>
      <c r="B316" s="799" t="s">
        <v>1992</v>
      </c>
      <c r="C316" s="800" t="s">
        <v>1993</v>
      </c>
      <c r="D316" s="120" t="s">
        <v>52</v>
      </c>
      <c r="E316" s="799" t="s">
        <v>1994</v>
      </c>
      <c r="F316" s="801" t="s">
        <v>1995</v>
      </c>
      <c r="G316" s="802">
        <v>4</v>
      </c>
      <c r="H316" s="803">
        <v>4</v>
      </c>
      <c r="I316" s="803">
        <v>1</v>
      </c>
      <c r="J316" s="803">
        <v>1</v>
      </c>
      <c r="K316" s="803">
        <v>1</v>
      </c>
      <c r="L316" s="803">
        <v>1</v>
      </c>
      <c r="M316" s="334" t="s">
        <v>1990</v>
      </c>
      <c r="N316" s="334"/>
      <c r="O316" s="362"/>
    </row>
    <row r="317" spans="1:15" ht="21" x14ac:dyDescent="0.3">
      <c r="A317" s="111"/>
      <c r="B317" s="799"/>
      <c r="C317" s="800" t="s">
        <v>1996</v>
      </c>
      <c r="D317" s="111"/>
      <c r="E317" s="799"/>
      <c r="F317" s="804" t="s">
        <v>1997</v>
      </c>
      <c r="G317" s="793">
        <v>4</v>
      </c>
      <c r="H317" s="793">
        <v>4</v>
      </c>
      <c r="I317" s="793">
        <v>1</v>
      </c>
      <c r="J317" s="793">
        <v>1</v>
      </c>
      <c r="K317" s="793">
        <v>1</v>
      </c>
      <c r="L317" s="793">
        <v>1</v>
      </c>
      <c r="M317" s="121" t="s">
        <v>1990</v>
      </c>
      <c r="N317" s="334"/>
      <c r="O317" s="362"/>
    </row>
    <row r="318" spans="1:15" ht="63" x14ac:dyDescent="0.3">
      <c r="A318" s="104"/>
      <c r="B318" s="799"/>
      <c r="C318" s="800" t="s">
        <v>1998</v>
      </c>
      <c r="D318" s="104"/>
      <c r="E318" s="799"/>
      <c r="F318" s="805"/>
      <c r="G318" s="795"/>
      <c r="H318" s="795"/>
      <c r="I318" s="795"/>
      <c r="J318" s="795"/>
      <c r="K318" s="795"/>
      <c r="L318" s="795"/>
      <c r="M318" s="108"/>
      <c r="N318" s="334"/>
      <c r="O318" s="362"/>
    </row>
    <row r="319" spans="1:15" ht="105" x14ac:dyDescent="0.3">
      <c r="A319" s="142" t="s">
        <v>1999</v>
      </c>
      <c r="B319" s="806" t="s">
        <v>2000</v>
      </c>
      <c r="C319" s="807" t="s">
        <v>2001</v>
      </c>
      <c r="D319" s="142" t="s">
        <v>52</v>
      </c>
      <c r="E319" s="808" t="s">
        <v>2002</v>
      </c>
      <c r="F319" s="809" t="s">
        <v>2003</v>
      </c>
      <c r="G319" s="563">
        <v>6</v>
      </c>
      <c r="H319" s="563">
        <v>6</v>
      </c>
      <c r="I319" s="563">
        <v>2</v>
      </c>
      <c r="J319" s="563">
        <v>1</v>
      </c>
      <c r="K319" s="563">
        <v>1</v>
      </c>
      <c r="L319" s="563">
        <v>2</v>
      </c>
      <c r="M319" s="125" t="s">
        <v>1990</v>
      </c>
      <c r="N319" s="125"/>
      <c r="O319" s="326"/>
    </row>
    <row r="320" spans="1:15" ht="63" x14ac:dyDescent="0.3">
      <c r="A320" s="134"/>
      <c r="B320" s="806"/>
      <c r="C320" s="807" t="s">
        <v>2004</v>
      </c>
      <c r="D320" s="134"/>
      <c r="E320" s="808"/>
      <c r="F320" s="810" t="s">
        <v>2005</v>
      </c>
      <c r="G320" s="796">
        <v>5</v>
      </c>
      <c r="H320" s="811">
        <v>5</v>
      </c>
      <c r="I320" s="811">
        <v>2</v>
      </c>
      <c r="J320" s="811">
        <v>2</v>
      </c>
      <c r="K320" s="811">
        <v>1</v>
      </c>
      <c r="L320" s="811"/>
      <c r="M320" s="145" t="s">
        <v>1990</v>
      </c>
      <c r="N320" s="125"/>
      <c r="O320" s="326"/>
    </row>
    <row r="321" spans="1:15" ht="42" x14ac:dyDescent="0.3">
      <c r="A321" s="160"/>
      <c r="B321" s="806"/>
      <c r="C321" s="807" t="s">
        <v>2006</v>
      </c>
      <c r="D321" s="160"/>
      <c r="E321" s="808"/>
      <c r="F321" s="812"/>
      <c r="G321" s="798"/>
      <c r="H321" s="813"/>
      <c r="I321" s="813"/>
      <c r="J321" s="813"/>
      <c r="K321" s="813"/>
      <c r="L321" s="813"/>
      <c r="M321" s="157"/>
      <c r="N321" s="125"/>
      <c r="O321" s="326"/>
    </row>
    <row r="322" spans="1:15" ht="46.2" customHeight="1" x14ac:dyDescent="0.3">
      <c r="A322" s="120" t="s">
        <v>2007</v>
      </c>
      <c r="B322" s="799" t="s">
        <v>2008</v>
      </c>
      <c r="C322" s="800" t="s">
        <v>2009</v>
      </c>
      <c r="D322" s="120" t="s">
        <v>52</v>
      </c>
      <c r="E322" s="799" t="s">
        <v>2010</v>
      </c>
      <c r="F322" s="801" t="s">
        <v>2011</v>
      </c>
      <c r="G322" s="802">
        <v>3</v>
      </c>
      <c r="H322" s="803">
        <v>3</v>
      </c>
      <c r="I322" s="803"/>
      <c r="J322" s="803">
        <v>1</v>
      </c>
      <c r="K322" s="803">
        <v>1</v>
      </c>
      <c r="L322" s="803">
        <v>1</v>
      </c>
      <c r="M322" s="334" t="s">
        <v>1990</v>
      </c>
      <c r="N322" s="334"/>
      <c r="O322" s="362"/>
    </row>
    <row r="323" spans="1:15" ht="63" x14ac:dyDescent="0.3">
      <c r="A323" s="104"/>
      <c r="B323" s="799"/>
      <c r="C323" s="800" t="s">
        <v>2012</v>
      </c>
      <c r="D323" s="104"/>
      <c r="E323" s="799"/>
      <c r="F323" s="801" t="s">
        <v>2013</v>
      </c>
      <c r="G323" s="802"/>
      <c r="H323" s="716">
        <v>0.9</v>
      </c>
      <c r="I323" s="716">
        <v>0.9</v>
      </c>
      <c r="J323" s="716">
        <v>0.9</v>
      </c>
      <c r="K323" s="716">
        <v>0.9</v>
      </c>
      <c r="L323" s="716">
        <v>0.9</v>
      </c>
      <c r="M323" s="689" t="s">
        <v>1990</v>
      </c>
      <c r="N323" s="802"/>
      <c r="O323" s="802"/>
    </row>
    <row r="324" spans="1:15" ht="63" x14ac:dyDescent="0.3">
      <c r="A324" s="142" t="s">
        <v>2014</v>
      </c>
      <c r="B324" s="814" t="s">
        <v>2015</v>
      </c>
      <c r="C324" s="815" t="s">
        <v>2016</v>
      </c>
      <c r="D324" s="142" t="s">
        <v>52</v>
      </c>
      <c r="E324" s="814" t="s">
        <v>2017</v>
      </c>
      <c r="F324" s="810" t="s">
        <v>2018</v>
      </c>
      <c r="G324" s="796">
        <v>9</v>
      </c>
      <c r="H324" s="796">
        <v>9</v>
      </c>
      <c r="I324" s="796">
        <v>4</v>
      </c>
      <c r="J324" s="796">
        <v>3</v>
      </c>
      <c r="K324" s="796">
        <v>2</v>
      </c>
      <c r="L324" s="796"/>
      <c r="M324" s="145" t="s">
        <v>1990</v>
      </c>
      <c r="N324" s="125"/>
      <c r="O324" s="326"/>
    </row>
    <row r="325" spans="1:15" ht="63" x14ac:dyDescent="0.3">
      <c r="A325" s="134"/>
      <c r="B325" s="816"/>
      <c r="C325" s="23" t="s">
        <v>2019</v>
      </c>
      <c r="D325" s="134"/>
      <c r="E325" s="816"/>
      <c r="F325" s="812"/>
      <c r="G325" s="798"/>
      <c r="H325" s="798"/>
      <c r="I325" s="798"/>
      <c r="J325" s="798"/>
      <c r="K325" s="798"/>
      <c r="L325" s="798"/>
      <c r="M325" s="157"/>
      <c r="N325" s="125"/>
      <c r="O325" s="326"/>
    </row>
    <row r="326" spans="1:15" ht="42" x14ac:dyDescent="0.3">
      <c r="A326" s="134"/>
      <c r="B326" s="816"/>
      <c r="C326" s="815" t="s">
        <v>2020</v>
      </c>
      <c r="D326" s="134"/>
      <c r="E326" s="816"/>
      <c r="F326" s="810" t="s">
        <v>2021</v>
      </c>
      <c r="G326" s="796">
        <v>3</v>
      </c>
      <c r="H326" s="796">
        <v>4</v>
      </c>
      <c r="I326" s="796">
        <v>1</v>
      </c>
      <c r="J326" s="796">
        <v>1</v>
      </c>
      <c r="K326" s="796">
        <v>1</v>
      </c>
      <c r="L326" s="796">
        <v>1</v>
      </c>
      <c r="M326" s="145" t="s">
        <v>1990</v>
      </c>
      <c r="N326" s="125"/>
      <c r="O326" s="326"/>
    </row>
    <row r="327" spans="1:15" ht="63" x14ac:dyDescent="0.3">
      <c r="A327" s="160"/>
      <c r="B327" s="817"/>
      <c r="C327" s="815" t="s">
        <v>2022</v>
      </c>
      <c r="D327" s="160"/>
      <c r="E327" s="817"/>
      <c r="F327" s="812"/>
      <c r="G327" s="798"/>
      <c r="H327" s="798"/>
      <c r="I327" s="798"/>
      <c r="J327" s="798"/>
      <c r="K327" s="798"/>
      <c r="L327" s="798"/>
      <c r="M327" s="157"/>
      <c r="N327" s="27"/>
      <c r="O327" s="26"/>
    </row>
    <row r="328" spans="1:15" ht="21" x14ac:dyDescent="0.3">
      <c r="A328" s="349" t="s">
        <v>196</v>
      </c>
      <c r="B328" s="364" t="s">
        <v>202</v>
      </c>
      <c r="C328" s="364"/>
      <c r="D328" s="364"/>
      <c r="E328" s="3"/>
      <c r="F328" s="3"/>
      <c r="H328" s="1"/>
      <c r="I328" s="2"/>
      <c r="J328" s="2"/>
      <c r="K328" s="2"/>
      <c r="L328" s="2"/>
    </row>
    <row r="329" spans="1:15" ht="15" thickBot="1" x14ac:dyDescent="0.35">
      <c r="A329" s="18"/>
      <c r="B329" s="3"/>
      <c r="C329" s="3"/>
      <c r="E329" s="3"/>
      <c r="F329" s="3"/>
      <c r="H329" s="1"/>
      <c r="I329" s="2"/>
      <c r="J329" s="2"/>
      <c r="K329" s="2"/>
      <c r="L329" s="2"/>
    </row>
    <row r="330" spans="1:15" ht="21" thickBot="1" x14ac:dyDescent="0.35">
      <c r="A330" s="628" t="s">
        <v>2023</v>
      </c>
      <c r="B330" s="629"/>
      <c r="C330" s="629"/>
      <c r="D330" s="629"/>
      <c r="E330" s="629"/>
      <c r="F330" s="629"/>
      <c r="G330" s="629"/>
      <c r="H330" s="629"/>
      <c r="I330" s="629"/>
      <c r="J330" s="629"/>
      <c r="K330" s="629"/>
      <c r="L330" s="629"/>
      <c r="M330" s="629"/>
      <c r="N330" s="629"/>
      <c r="O330" s="630"/>
    </row>
    <row r="331" spans="1:15" ht="40.799999999999997" x14ac:dyDescent="0.3">
      <c r="A331" s="79" t="s">
        <v>1</v>
      </c>
      <c r="B331" s="80"/>
      <c r="C331" s="80"/>
      <c r="D331" s="80"/>
      <c r="E331" s="80"/>
      <c r="F331" s="80"/>
      <c r="G331" s="80"/>
      <c r="H331" s="80"/>
      <c r="I331" s="81"/>
      <c r="J331" s="81"/>
      <c r="K331" s="81"/>
      <c r="L331" s="82"/>
      <c r="M331" s="79" t="s">
        <v>2</v>
      </c>
      <c r="N331" s="83"/>
      <c r="O331" s="15" t="s">
        <v>3</v>
      </c>
    </row>
    <row r="332" spans="1:15" ht="42" x14ac:dyDescent="0.3">
      <c r="A332" s="14" t="s">
        <v>4</v>
      </c>
      <c r="B332" s="13" t="s">
        <v>5</v>
      </c>
      <c r="C332" s="13" t="s">
        <v>6</v>
      </c>
      <c r="D332" s="13" t="s">
        <v>7</v>
      </c>
      <c r="E332" s="13" t="s">
        <v>8</v>
      </c>
      <c r="F332" s="13" t="s">
        <v>9</v>
      </c>
      <c r="G332" s="12" t="s">
        <v>10</v>
      </c>
      <c r="H332" s="11" t="s">
        <v>11</v>
      </c>
      <c r="I332" s="10" t="s">
        <v>12</v>
      </c>
      <c r="J332" s="10" t="s">
        <v>13</v>
      </c>
      <c r="K332" s="9" t="s">
        <v>14</v>
      </c>
      <c r="L332" s="8" t="s">
        <v>15</v>
      </c>
      <c r="M332" s="7" t="s">
        <v>16</v>
      </c>
      <c r="N332" s="7" t="s">
        <v>17</v>
      </c>
      <c r="O332" s="7" t="s">
        <v>18</v>
      </c>
    </row>
    <row r="333" spans="1:15" ht="27" customHeight="1" x14ac:dyDescent="0.3">
      <c r="A333" s="132" t="s">
        <v>2024</v>
      </c>
      <c r="B333" s="259" t="s">
        <v>2025</v>
      </c>
      <c r="C333" s="47" t="s">
        <v>2026</v>
      </c>
      <c r="D333" s="120" t="s">
        <v>138</v>
      </c>
      <c r="E333" s="120" t="s">
        <v>2027</v>
      </c>
      <c r="F333" s="226" t="s">
        <v>2028</v>
      </c>
      <c r="G333" s="793">
        <v>1600</v>
      </c>
      <c r="H333" s="541">
        <v>1600</v>
      </c>
      <c r="I333" s="541">
        <v>400</v>
      </c>
      <c r="J333" s="541">
        <v>400</v>
      </c>
      <c r="K333" s="541">
        <v>400</v>
      </c>
      <c r="L333" s="541">
        <v>400</v>
      </c>
      <c r="M333" s="121" t="s">
        <v>2029</v>
      </c>
      <c r="N333" s="121" t="s">
        <v>2030</v>
      </c>
      <c r="O333" s="120" t="s">
        <v>2031</v>
      </c>
    </row>
    <row r="334" spans="1:15" ht="27" customHeight="1" x14ac:dyDescent="0.3">
      <c r="A334" s="131"/>
      <c r="B334" s="325"/>
      <c r="C334" s="47" t="s">
        <v>2032</v>
      </c>
      <c r="D334" s="111"/>
      <c r="E334" s="111"/>
      <c r="F334" s="223"/>
      <c r="G334" s="794"/>
      <c r="H334" s="540"/>
      <c r="I334" s="540"/>
      <c r="J334" s="540"/>
      <c r="K334" s="540"/>
      <c r="L334" s="540"/>
      <c r="M334" s="113"/>
      <c r="N334" s="113"/>
      <c r="O334" s="111"/>
    </row>
    <row r="335" spans="1:15" ht="27" customHeight="1" x14ac:dyDescent="0.3">
      <c r="A335" s="131"/>
      <c r="B335" s="325"/>
      <c r="C335" s="47" t="s">
        <v>2033</v>
      </c>
      <c r="D335" s="111"/>
      <c r="E335" s="111"/>
      <c r="F335" s="223"/>
      <c r="G335" s="794"/>
      <c r="H335" s="540"/>
      <c r="I335" s="540"/>
      <c r="J335" s="540"/>
      <c r="K335" s="540"/>
      <c r="L335" s="540"/>
      <c r="M335" s="113"/>
      <c r="N335" s="113"/>
      <c r="O335" s="111"/>
    </row>
    <row r="336" spans="1:15" ht="27" customHeight="1" x14ac:dyDescent="0.3">
      <c r="A336" s="130"/>
      <c r="B336" s="257"/>
      <c r="C336" s="47" t="s">
        <v>2034</v>
      </c>
      <c r="D336" s="104"/>
      <c r="E336" s="104"/>
      <c r="F336" s="219"/>
      <c r="G336" s="795"/>
      <c r="H336" s="539"/>
      <c r="I336" s="539"/>
      <c r="J336" s="539"/>
      <c r="K336" s="539"/>
      <c r="L336" s="539"/>
      <c r="M336" s="108"/>
      <c r="N336" s="108"/>
      <c r="O336" s="104"/>
    </row>
    <row r="337" spans="1:15" ht="27" customHeight="1" x14ac:dyDescent="0.3">
      <c r="A337" s="236" t="s">
        <v>2035</v>
      </c>
      <c r="B337" s="197" t="s">
        <v>2036</v>
      </c>
      <c r="C337" s="27" t="s">
        <v>2037</v>
      </c>
      <c r="D337" s="142" t="s">
        <v>138</v>
      </c>
      <c r="E337" s="142" t="s">
        <v>2038</v>
      </c>
      <c r="F337" s="238" t="s">
        <v>2039</v>
      </c>
      <c r="G337" s="811">
        <v>52</v>
      </c>
      <c r="H337" s="236">
        <v>53</v>
      </c>
      <c r="I337" s="538">
        <v>13</v>
      </c>
      <c r="J337" s="538">
        <v>13</v>
      </c>
      <c r="K337" s="538">
        <v>13</v>
      </c>
      <c r="L337" s="538">
        <v>14</v>
      </c>
      <c r="M337" s="145" t="s">
        <v>2029</v>
      </c>
      <c r="N337" s="145" t="s">
        <v>1418</v>
      </c>
      <c r="O337" s="142" t="s">
        <v>2031</v>
      </c>
    </row>
    <row r="338" spans="1:15" ht="27" customHeight="1" x14ac:dyDescent="0.3">
      <c r="A338" s="232"/>
      <c r="B338" s="187"/>
      <c r="C338" s="27" t="s">
        <v>2040</v>
      </c>
      <c r="D338" s="134"/>
      <c r="E338" s="134"/>
      <c r="F338" s="234"/>
      <c r="G338" s="818"/>
      <c r="H338" s="232"/>
      <c r="I338" s="819"/>
      <c r="J338" s="819"/>
      <c r="K338" s="819"/>
      <c r="L338" s="819"/>
      <c r="M338" s="138"/>
      <c r="N338" s="138"/>
      <c r="O338" s="134"/>
    </row>
    <row r="339" spans="1:15" ht="27" customHeight="1" x14ac:dyDescent="0.3">
      <c r="A339" s="228"/>
      <c r="B339" s="178"/>
      <c r="C339" s="27" t="s">
        <v>2041</v>
      </c>
      <c r="D339" s="160"/>
      <c r="E339" s="160"/>
      <c r="F339" s="230"/>
      <c r="G339" s="813"/>
      <c r="H339" s="228"/>
      <c r="I339" s="328"/>
      <c r="J339" s="328"/>
      <c r="K339" s="328"/>
      <c r="L339" s="328"/>
      <c r="M339" s="157"/>
      <c r="N339" s="157"/>
      <c r="O339" s="160"/>
    </row>
    <row r="340" spans="1:15" ht="21" x14ac:dyDescent="0.3">
      <c r="A340" s="349" t="s">
        <v>196</v>
      </c>
      <c r="B340" s="364" t="s">
        <v>202</v>
      </c>
      <c r="C340" s="364"/>
      <c r="D340" s="364"/>
      <c r="E340" s="4"/>
      <c r="F340" s="4"/>
      <c r="G340" s="4"/>
      <c r="H340" s="4"/>
      <c r="I340" s="5"/>
      <c r="J340" s="5"/>
      <c r="K340" s="5"/>
      <c r="L340" s="5"/>
      <c r="M340" s="4"/>
      <c r="N340" s="4"/>
      <c r="O340" s="4"/>
    </row>
  </sheetData>
  <sheetProtection algorithmName="SHA-512" hashValue="IhUDtDVawY0sT6dezKZx+7zE6rlkAscB+aUP9uYlaoxhmGDSqWwM75J3GF9ANfCn80+LQ8frCTaCL+WeQ6tUjw==" saltValue="TyqqFtnNPWOmc3FkFrpNrQ==" spinCount="100000" sheet="1" objects="1" scenarios="1"/>
  <mergeCells count="992">
    <mergeCell ref="M317:M318"/>
    <mergeCell ref="M320:M321"/>
    <mergeCell ref="M326:M327"/>
    <mergeCell ref="M324:M325"/>
    <mergeCell ref="K337:K339"/>
    <mergeCell ref="L337:L339"/>
    <mergeCell ref="M337:M339"/>
    <mergeCell ref="N337:N339"/>
    <mergeCell ref="O337:O339"/>
    <mergeCell ref="B340:D340"/>
    <mergeCell ref="O333:O336"/>
    <mergeCell ref="A337:A339"/>
    <mergeCell ref="B337:B339"/>
    <mergeCell ref="D337:D339"/>
    <mergeCell ref="E337:E339"/>
    <mergeCell ref="F337:F339"/>
    <mergeCell ref="G337:G339"/>
    <mergeCell ref="H337:H339"/>
    <mergeCell ref="I337:I339"/>
    <mergeCell ref="J337:J339"/>
    <mergeCell ref="I333:I336"/>
    <mergeCell ref="J333:J336"/>
    <mergeCell ref="K333:K336"/>
    <mergeCell ref="L333:L336"/>
    <mergeCell ref="M333:M336"/>
    <mergeCell ref="N333:N336"/>
    <mergeCell ref="A330:O330"/>
    <mergeCell ref="A331:L331"/>
    <mergeCell ref="M331:N331"/>
    <mergeCell ref="A333:A336"/>
    <mergeCell ref="B333:B336"/>
    <mergeCell ref="D333:D336"/>
    <mergeCell ref="E333:E336"/>
    <mergeCell ref="F333:F336"/>
    <mergeCell ref="G333:G336"/>
    <mergeCell ref="H333:H336"/>
    <mergeCell ref="L259:L260"/>
    <mergeCell ref="M259:M260"/>
    <mergeCell ref="N259:N262"/>
    <mergeCell ref="O259:O262"/>
    <mergeCell ref="F261:F262"/>
    <mergeCell ref="G261:G262"/>
    <mergeCell ref="F259:F260"/>
    <mergeCell ref="G259:G260"/>
    <mergeCell ref="H259:H260"/>
    <mergeCell ref="I259:I260"/>
    <mergeCell ref="J259:J260"/>
    <mergeCell ref="K259:K260"/>
    <mergeCell ref="K263:K264"/>
    <mergeCell ref="L263:L264"/>
    <mergeCell ref="M263:M264"/>
    <mergeCell ref="A256:O256"/>
    <mergeCell ref="A257:L257"/>
    <mergeCell ref="M257:N257"/>
    <mergeCell ref="A259:A262"/>
    <mergeCell ref="B259:B262"/>
    <mergeCell ref="D259:D262"/>
    <mergeCell ref="E259:E262"/>
    <mergeCell ref="A263:A266"/>
    <mergeCell ref="B263:B266"/>
    <mergeCell ref="D263:D266"/>
    <mergeCell ref="E263:E266"/>
    <mergeCell ref="F263:F264"/>
    <mergeCell ref="G263:G264"/>
    <mergeCell ref="M265:M266"/>
    <mergeCell ref="H261:H262"/>
    <mergeCell ref="I261:I262"/>
    <mergeCell ref="J261:J262"/>
    <mergeCell ref="K261:K262"/>
    <mergeCell ref="L261:L262"/>
    <mergeCell ref="M261:M262"/>
    <mergeCell ref="H263:H264"/>
    <mergeCell ref="I263:I264"/>
    <mergeCell ref="J263:J264"/>
    <mergeCell ref="J267:J270"/>
    <mergeCell ref="N263:N266"/>
    <mergeCell ref="O263:O266"/>
    <mergeCell ref="F265:F266"/>
    <mergeCell ref="G265:G266"/>
    <mergeCell ref="H265:H266"/>
    <mergeCell ref="I265:I266"/>
    <mergeCell ref="J265:J266"/>
    <mergeCell ref="K265:K266"/>
    <mergeCell ref="L265:L266"/>
    <mergeCell ref="H273:H274"/>
    <mergeCell ref="I273:I274"/>
    <mergeCell ref="A267:A270"/>
    <mergeCell ref="B267:B270"/>
    <mergeCell ref="D267:D270"/>
    <mergeCell ref="E267:E270"/>
    <mergeCell ref="F267:F270"/>
    <mergeCell ref="G267:G270"/>
    <mergeCell ref="H267:H270"/>
    <mergeCell ref="I267:I270"/>
    <mergeCell ref="O267:O270"/>
    <mergeCell ref="M269:M270"/>
    <mergeCell ref="A271:A274"/>
    <mergeCell ref="B271:B274"/>
    <mergeCell ref="D271:D274"/>
    <mergeCell ref="E271:E274"/>
    <mergeCell ref="F271:F272"/>
    <mergeCell ref="G271:G272"/>
    <mergeCell ref="H271:H272"/>
    <mergeCell ref="I271:I272"/>
    <mergeCell ref="F283:F284"/>
    <mergeCell ref="G283:G284"/>
    <mergeCell ref="K267:K270"/>
    <mergeCell ref="L267:L270"/>
    <mergeCell ref="M267:M268"/>
    <mergeCell ref="N267:N270"/>
    <mergeCell ref="J271:J272"/>
    <mergeCell ref="K271:K272"/>
    <mergeCell ref="L271:L272"/>
    <mergeCell ref="M271:M272"/>
    <mergeCell ref="J281:J282"/>
    <mergeCell ref="K281:K282"/>
    <mergeCell ref="L281:L282"/>
    <mergeCell ref="M281:M282"/>
    <mergeCell ref="N281:N284"/>
    <mergeCell ref="O281:O284"/>
    <mergeCell ref="A279:L279"/>
    <mergeCell ref="M279:N279"/>
    <mergeCell ref="A281:A284"/>
    <mergeCell ref="B281:B284"/>
    <mergeCell ref="D281:D284"/>
    <mergeCell ref="E281:E284"/>
    <mergeCell ref="F281:F282"/>
    <mergeCell ref="G281:G282"/>
    <mergeCell ref="H281:H282"/>
    <mergeCell ref="I281:I282"/>
    <mergeCell ref="J273:J274"/>
    <mergeCell ref="K273:K274"/>
    <mergeCell ref="L273:L274"/>
    <mergeCell ref="M273:M274"/>
    <mergeCell ref="B276:C276"/>
    <mergeCell ref="A278:O278"/>
    <mergeCell ref="N271:N274"/>
    <mergeCell ref="O271:O274"/>
    <mergeCell ref="F273:F274"/>
    <mergeCell ref="G273:G274"/>
    <mergeCell ref="H285:H287"/>
    <mergeCell ref="I285:I287"/>
    <mergeCell ref="J285:J287"/>
    <mergeCell ref="K285:K287"/>
    <mergeCell ref="L285:L287"/>
    <mergeCell ref="M285:M287"/>
    <mergeCell ref="A285:A287"/>
    <mergeCell ref="B285:B287"/>
    <mergeCell ref="D285:D287"/>
    <mergeCell ref="E285:E287"/>
    <mergeCell ref="F285:F287"/>
    <mergeCell ref="G285:G287"/>
    <mergeCell ref="H283:H284"/>
    <mergeCell ref="I283:I284"/>
    <mergeCell ref="J283:J284"/>
    <mergeCell ref="K283:K284"/>
    <mergeCell ref="L283:L284"/>
    <mergeCell ref="M283:M284"/>
    <mergeCell ref="H288:H289"/>
    <mergeCell ref="I288:I289"/>
    <mergeCell ref="J288:J289"/>
    <mergeCell ref="K288:K289"/>
    <mergeCell ref="L288:L289"/>
    <mergeCell ref="M288:M289"/>
    <mergeCell ref="A288:A291"/>
    <mergeCell ref="B288:B291"/>
    <mergeCell ref="D288:D291"/>
    <mergeCell ref="E288:E291"/>
    <mergeCell ref="F288:F289"/>
    <mergeCell ref="G288:G289"/>
    <mergeCell ref="L298:L301"/>
    <mergeCell ref="M298:M301"/>
    <mergeCell ref="N298:N301"/>
    <mergeCell ref="O298:O301"/>
    <mergeCell ref="N285:N287"/>
    <mergeCell ref="O285:O287"/>
    <mergeCell ref="N288:N291"/>
    <mergeCell ref="O288:O291"/>
    <mergeCell ref="F298:F301"/>
    <mergeCell ref="G298:G301"/>
    <mergeCell ref="H298:H301"/>
    <mergeCell ref="I298:I301"/>
    <mergeCell ref="J298:J301"/>
    <mergeCell ref="K298:K301"/>
    <mergeCell ref="I302:I304"/>
    <mergeCell ref="J302:J304"/>
    <mergeCell ref="B293:C293"/>
    <mergeCell ref="A295:O295"/>
    <mergeCell ref="A296:L296"/>
    <mergeCell ref="M296:N296"/>
    <mergeCell ref="A298:A301"/>
    <mergeCell ref="B298:B301"/>
    <mergeCell ref="D298:D301"/>
    <mergeCell ref="E298:E301"/>
    <mergeCell ref="M305:M307"/>
    <mergeCell ref="N305:N307"/>
    <mergeCell ref="O305:O307"/>
    <mergeCell ref="A302:A304"/>
    <mergeCell ref="B302:B304"/>
    <mergeCell ref="D302:D304"/>
    <mergeCell ref="E302:E304"/>
    <mergeCell ref="F302:F304"/>
    <mergeCell ref="G302:G304"/>
    <mergeCell ref="H302:H304"/>
    <mergeCell ref="G305:G307"/>
    <mergeCell ref="H305:H307"/>
    <mergeCell ref="I305:I307"/>
    <mergeCell ref="J305:J307"/>
    <mergeCell ref="K305:K307"/>
    <mergeCell ref="L305:L307"/>
    <mergeCell ref="K302:K304"/>
    <mergeCell ref="L302:L304"/>
    <mergeCell ref="M302:M304"/>
    <mergeCell ref="N302:N304"/>
    <mergeCell ref="O302:O304"/>
    <mergeCell ref="A305:A307"/>
    <mergeCell ref="B305:B307"/>
    <mergeCell ref="D305:D307"/>
    <mergeCell ref="E305:E307"/>
    <mergeCell ref="F305:F307"/>
    <mergeCell ref="M314:N314"/>
    <mergeCell ref="A308:A310"/>
    <mergeCell ref="B308:B310"/>
    <mergeCell ref="D308:D310"/>
    <mergeCell ref="E308:E310"/>
    <mergeCell ref="F308:F310"/>
    <mergeCell ref="G308:G310"/>
    <mergeCell ref="H308:H310"/>
    <mergeCell ref="I308:I310"/>
    <mergeCell ref="J308:J310"/>
    <mergeCell ref="K308:K310"/>
    <mergeCell ref="L308:L310"/>
    <mergeCell ref="M308:M310"/>
    <mergeCell ref="N308:N310"/>
    <mergeCell ref="O308:O310"/>
    <mergeCell ref="B311:D311"/>
    <mergeCell ref="K320:K321"/>
    <mergeCell ref="L320:L321"/>
    <mergeCell ref="A316:A318"/>
    <mergeCell ref="B316:B318"/>
    <mergeCell ref="D316:D318"/>
    <mergeCell ref="E316:E318"/>
    <mergeCell ref="F317:F318"/>
    <mergeCell ref="G317:G318"/>
    <mergeCell ref="H317:H318"/>
    <mergeCell ref="I317:I318"/>
    <mergeCell ref="K317:K318"/>
    <mergeCell ref="L317:L318"/>
    <mergeCell ref="A319:A321"/>
    <mergeCell ref="B319:B321"/>
    <mergeCell ref="D319:D321"/>
    <mergeCell ref="E319:E321"/>
    <mergeCell ref="F320:F321"/>
    <mergeCell ref="G320:G321"/>
    <mergeCell ref="H320:H321"/>
    <mergeCell ref="I320:I321"/>
    <mergeCell ref="A322:A323"/>
    <mergeCell ref="B322:B323"/>
    <mergeCell ref="D322:D323"/>
    <mergeCell ref="E322:E323"/>
    <mergeCell ref="A324:A327"/>
    <mergeCell ref="B324:B327"/>
    <mergeCell ref="D324:D327"/>
    <mergeCell ref="E324:E327"/>
    <mergeCell ref="K324:K325"/>
    <mergeCell ref="L324:L325"/>
    <mergeCell ref="F326:F327"/>
    <mergeCell ref="G326:G327"/>
    <mergeCell ref="H326:H327"/>
    <mergeCell ref="I326:I327"/>
    <mergeCell ref="J326:J327"/>
    <mergeCell ref="K326:K327"/>
    <mergeCell ref="L326:L327"/>
    <mergeCell ref="F324:F325"/>
    <mergeCell ref="B254:D254"/>
    <mergeCell ref="B328:D328"/>
    <mergeCell ref="G324:G325"/>
    <mergeCell ref="H324:H325"/>
    <mergeCell ref="I324:I325"/>
    <mergeCell ref="J324:J325"/>
    <mergeCell ref="J320:J321"/>
    <mergeCell ref="J317:J318"/>
    <mergeCell ref="A313:N313"/>
    <mergeCell ref="A314:L314"/>
    <mergeCell ref="A247:A250"/>
    <mergeCell ref="B247:B250"/>
    <mergeCell ref="D247:D250"/>
    <mergeCell ref="E247:E250"/>
    <mergeCell ref="A251:A253"/>
    <mergeCell ref="B251:B253"/>
    <mergeCell ref="D251:D253"/>
    <mergeCell ref="E251:E253"/>
    <mergeCell ref="A237:A242"/>
    <mergeCell ref="B237:B242"/>
    <mergeCell ref="D237:D242"/>
    <mergeCell ref="E237:E242"/>
    <mergeCell ref="A243:A246"/>
    <mergeCell ref="B243:B246"/>
    <mergeCell ref="D243:D246"/>
    <mergeCell ref="E243:E246"/>
    <mergeCell ref="A225:O225"/>
    <mergeCell ref="A226:L226"/>
    <mergeCell ref="M226:N226"/>
    <mergeCell ref="A234:O234"/>
    <mergeCell ref="A235:L235"/>
    <mergeCell ref="M235:N235"/>
    <mergeCell ref="L229:L230"/>
    <mergeCell ref="A228:A230"/>
    <mergeCell ref="B228:B230"/>
    <mergeCell ref="D228:D230"/>
    <mergeCell ref="E228:E230"/>
    <mergeCell ref="M228:M230"/>
    <mergeCell ref="B222:D222"/>
    <mergeCell ref="B232:D232"/>
    <mergeCell ref="N228:N230"/>
    <mergeCell ref="O228:O230"/>
    <mergeCell ref="F229:F230"/>
    <mergeCell ref="G229:G230"/>
    <mergeCell ref="H229:H230"/>
    <mergeCell ref="I229:I230"/>
    <mergeCell ref="J229:J230"/>
    <mergeCell ref="K229:K230"/>
    <mergeCell ref="A216:A221"/>
    <mergeCell ref="B216:B221"/>
    <mergeCell ref="D216:D221"/>
    <mergeCell ref="E216:E221"/>
    <mergeCell ref="N216:N221"/>
    <mergeCell ref="O216:O221"/>
    <mergeCell ref="A211:A215"/>
    <mergeCell ref="B211:B215"/>
    <mergeCell ref="D211:D215"/>
    <mergeCell ref="E211:E215"/>
    <mergeCell ref="N211:N215"/>
    <mergeCell ref="O211:O215"/>
    <mergeCell ref="A204:A210"/>
    <mergeCell ref="B204:B210"/>
    <mergeCell ref="D204:D210"/>
    <mergeCell ref="E204:E210"/>
    <mergeCell ref="N204:N210"/>
    <mergeCell ref="O204:O210"/>
    <mergeCell ref="N193:N196"/>
    <mergeCell ref="O193:O196"/>
    <mergeCell ref="A202:A203"/>
    <mergeCell ref="B202:B203"/>
    <mergeCell ref="D202:D203"/>
    <mergeCell ref="E202:E203"/>
    <mergeCell ref="N202:N203"/>
    <mergeCell ref="O202:O203"/>
    <mergeCell ref="H193:H196"/>
    <mergeCell ref="I193:I196"/>
    <mergeCell ref="J193:J196"/>
    <mergeCell ref="K193:K196"/>
    <mergeCell ref="L193:L196"/>
    <mergeCell ref="M193:M196"/>
    <mergeCell ref="A193:A196"/>
    <mergeCell ref="B193:B196"/>
    <mergeCell ref="D193:D196"/>
    <mergeCell ref="E193:E196"/>
    <mergeCell ref="F193:F196"/>
    <mergeCell ref="G193:G196"/>
    <mergeCell ref="B177:D177"/>
    <mergeCell ref="A179:O179"/>
    <mergeCell ref="A180:L180"/>
    <mergeCell ref="M180:N180"/>
    <mergeCell ref="A184:A186"/>
    <mergeCell ref="B184:B186"/>
    <mergeCell ref="D184:D186"/>
    <mergeCell ref="E184:E186"/>
    <mergeCell ref="N184:N186"/>
    <mergeCell ref="O184:O186"/>
    <mergeCell ref="J175:J176"/>
    <mergeCell ref="K175:K176"/>
    <mergeCell ref="L175:L176"/>
    <mergeCell ref="M175:M176"/>
    <mergeCell ref="N175:N176"/>
    <mergeCell ref="O175:O176"/>
    <mergeCell ref="N172:N173"/>
    <mergeCell ref="O172:O173"/>
    <mergeCell ref="A175:A176"/>
    <mergeCell ref="B175:B176"/>
    <mergeCell ref="D175:D176"/>
    <mergeCell ref="E175:E176"/>
    <mergeCell ref="F175:F176"/>
    <mergeCell ref="G175:G176"/>
    <mergeCell ref="H175:H176"/>
    <mergeCell ref="I175:I176"/>
    <mergeCell ref="N169:N171"/>
    <mergeCell ref="O169:O171"/>
    <mergeCell ref="A172:A173"/>
    <mergeCell ref="B172:B173"/>
    <mergeCell ref="D172:D173"/>
    <mergeCell ref="E172:E173"/>
    <mergeCell ref="F172:F173"/>
    <mergeCell ref="G172:G173"/>
    <mergeCell ref="H172:H173"/>
    <mergeCell ref="I172:I173"/>
    <mergeCell ref="N167:N168"/>
    <mergeCell ref="O167:O168"/>
    <mergeCell ref="A169:A171"/>
    <mergeCell ref="B169:B171"/>
    <mergeCell ref="D169:D171"/>
    <mergeCell ref="E169:E171"/>
    <mergeCell ref="F169:F171"/>
    <mergeCell ref="G169:G171"/>
    <mergeCell ref="H169:H171"/>
    <mergeCell ref="I169:I171"/>
    <mergeCell ref="K163:K166"/>
    <mergeCell ref="L163:L166"/>
    <mergeCell ref="M163:M166"/>
    <mergeCell ref="N163:N166"/>
    <mergeCell ref="O163:O166"/>
    <mergeCell ref="A167:A168"/>
    <mergeCell ref="B167:B168"/>
    <mergeCell ref="D167:D168"/>
    <mergeCell ref="E167:E168"/>
    <mergeCell ref="M167:M168"/>
    <mergeCell ref="N160:N162"/>
    <mergeCell ref="O160:O162"/>
    <mergeCell ref="A163:A166"/>
    <mergeCell ref="B163:B166"/>
    <mergeCell ref="D163:D166"/>
    <mergeCell ref="E163:E166"/>
    <mergeCell ref="F163:F166"/>
    <mergeCell ref="G163:G166"/>
    <mergeCell ref="H163:H166"/>
    <mergeCell ref="I163:I166"/>
    <mergeCell ref="N158:N159"/>
    <mergeCell ref="O158:O159"/>
    <mergeCell ref="A160:A162"/>
    <mergeCell ref="B160:B162"/>
    <mergeCell ref="D160:D162"/>
    <mergeCell ref="E160:E162"/>
    <mergeCell ref="F160:F162"/>
    <mergeCell ref="G160:G162"/>
    <mergeCell ref="H160:H162"/>
    <mergeCell ref="I160:I162"/>
    <mergeCell ref="N154:N157"/>
    <mergeCell ref="O154:O157"/>
    <mergeCell ref="A158:A159"/>
    <mergeCell ref="B158:B159"/>
    <mergeCell ref="D158:D159"/>
    <mergeCell ref="E158:E159"/>
    <mergeCell ref="F158:F159"/>
    <mergeCell ref="G158:G159"/>
    <mergeCell ref="H158:H159"/>
    <mergeCell ref="I158:I159"/>
    <mergeCell ref="B150:B153"/>
    <mergeCell ref="D150:D153"/>
    <mergeCell ref="E150:E153"/>
    <mergeCell ref="M150:M153"/>
    <mergeCell ref="N150:N153"/>
    <mergeCell ref="O150:O153"/>
    <mergeCell ref="N142:N145"/>
    <mergeCell ref="O142:O145"/>
    <mergeCell ref="A146:A149"/>
    <mergeCell ref="B146:B149"/>
    <mergeCell ref="D146:D149"/>
    <mergeCell ref="E146:E149"/>
    <mergeCell ref="N146:N149"/>
    <mergeCell ref="O146:O149"/>
    <mergeCell ref="F148:F149"/>
    <mergeCell ref="G148:G149"/>
    <mergeCell ref="N138:N141"/>
    <mergeCell ref="O138:O141"/>
    <mergeCell ref="A142:A145"/>
    <mergeCell ref="B142:B145"/>
    <mergeCell ref="D142:D145"/>
    <mergeCell ref="E142:E145"/>
    <mergeCell ref="F142:F145"/>
    <mergeCell ref="G142:G145"/>
    <mergeCell ref="H142:H145"/>
    <mergeCell ref="I142:I145"/>
    <mergeCell ref="A138:A141"/>
    <mergeCell ref="B138:B141"/>
    <mergeCell ref="D138:D141"/>
    <mergeCell ref="E138:E141"/>
    <mergeCell ref="F138:F141"/>
    <mergeCell ref="G138:G141"/>
    <mergeCell ref="F135:F137"/>
    <mergeCell ref="G135:G137"/>
    <mergeCell ref="H135:H137"/>
    <mergeCell ref="I135:I137"/>
    <mergeCell ref="J135:J137"/>
    <mergeCell ref="K135:K137"/>
    <mergeCell ref="N128:N129"/>
    <mergeCell ref="O128:O129"/>
    <mergeCell ref="A131:A133"/>
    <mergeCell ref="B131:B133"/>
    <mergeCell ref="D131:D133"/>
    <mergeCell ref="E131:E133"/>
    <mergeCell ref="M131:M133"/>
    <mergeCell ref="N131:N133"/>
    <mergeCell ref="O131:O133"/>
    <mergeCell ref="C132:C133"/>
    <mergeCell ref="N125:N127"/>
    <mergeCell ref="O125:O127"/>
    <mergeCell ref="A128:A129"/>
    <mergeCell ref="B128:B129"/>
    <mergeCell ref="D128:D129"/>
    <mergeCell ref="E128:E129"/>
    <mergeCell ref="F128:F129"/>
    <mergeCell ref="G128:G129"/>
    <mergeCell ref="H128:H129"/>
    <mergeCell ref="I128:I129"/>
    <mergeCell ref="N123:N124"/>
    <mergeCell ref="O123:O124"/>
    <mergeCell ref="A125:A127"/>
    <mergeCell ref="B125:B127"/>
    <mergeCell ref="D125:D127"/>
    <mergeCell ref="E125:E127"/>
    <mergeCell ref="F125:F127"/>
    <mergeCell ref="G125:G127"/>
    <mergeCell ref="H125:H127"/>
    <mergeCell ref="I125:I127"/>
    <mergeCell ref="N119:N122"/>
    <mergeCell ref="O119:O122"/>
    <mergeCell ref="A123:A124"/>
    <mergeCell ref="B123:B124"/>
    <mergeCell ref="D123:D124"/>
    <mergeCell ref="E123:E124"/>
    <mergeCell ref="F123:F124"/>
    <mergeCell ref="G123:G124"/>
    <mergeCell ref="H123:H124"/>
    <mergeCell ref="I123:I124"/>
    <mergeCell ref="A116:O116"/>
    <mergeCell ref="A117:L117"/>
    <mergeCell ref="M117:N117"/>
    <mergeCell ref="A119:A122"/>
    <mergeCell ref="B119:B122"/>
    <mergeCell ref="D119:D122"/>
    <mergeCell ref="E119:E122"/>
    <mergeCell ref="J172:J173"/>
    <mergeCell ref="K172:K173"/>
    <mergeCell ref="L172:L173"/>
    <mergeCell ref="M172:M173"/>
    <mergeCell ref="J169:J171"/>
    <mergeCell ref="K169:K171"/>
    <mergeCell ref="L169:L171"/>
    <mergeCell ref="M169:M171"/>
    <mergeCell ref="J160:J162"/>
    <mergeCell ref="K160:K162"/>
    <mergeCell ref="L160:L162"/>
    <mergeCell ref="M160:M162"/>
    <mergeCell ref="J163:J166"/>
    <mergeCell ref="J158:J159"/>
    <mergeCell ref="K158:K159"/>
    <mergeCell ref="L158:L159"/>
    <mergeCell ref="M158:M159"/>
    <mergeCell ref="A154:A157"/>
    <mergeCell ref="B154:B157"/>
    <mergeCell ref="D154:D157"/>
    <mergeCell ref="E154:E157"/>
    <mergeCell ref="H148:H149"/>
    <mergeCell ref="I148:I149"/>
    <mergeCell ref="J148:J149"/>
    <mergeCell ref="K148:K149"/>
    <mergeCell ref="L148:L149"/>
    <mergeCell ref="M148:M149"/>
    <mergeCell ref="A150:A153"/>
    <mergeCell ref="F146:F147"/>
    <mergeCell ref="G146:G147"/>
    <mergeCell ref="H146:H147"/>
    <mergeCell ref="I146:I147"/>
    <mergeCell ref="J146:J147"/>
    <mergeCell ref="K146:K147"/>
    <mergeCell ref="L146:L147"/>
    <mergeCell ref="M146:M147"/>
    <mergeCell ref="J142:J145"/>
    <mergeCell ref="K142:K145"/>
    <mergeCell ref="L142:L145"/>
    <mergeCell ref="M142:M145"/>
    <mergeCell ref="J138:J141"/>
    <mergeCell ref="K138:K141"/>
    <mergeCell ref="L138:L141"/>
    <mergeCell ref="M138:M141"/>
    <mergeCell ref="L135:L137"/>
    <mergeCell ref="M135:M137"/>
    <mergeCell ref="H138:H141"/>
    <mergeCell ref="I138:I141"/>
    <mergeCell ref="A135:A137"/>
    <mergeCell ref="B135:B137"/>
    <mergeCell ref="D135:D137"/>
    <mergeCell ref="E135:E137"/>
    <mergeCell ref="N135:N137"/>
    <mergeCell ref="O135:O137"/>
    <mergeCell ref="J128:J129"/>
    <mergeCell ref="K128:K129"/>
    <mergeCell ref="L128:L129"/>
    <mergeCell ref="M128:M129"/>
    <mergeCell ref="J125:J127"/>
    <mergeCell ref="K125:K127"/>
    <mergeCell ref="L125:L127"/>
    <mergeCell ref="M125:M127"/>
    <mergeCell ref="J123:J124"/>
    <mergeCell ref="K123:K124"/>
    <mergeCell ref="L123:L124"/>
    <mergeCell ref="M123:M124"/>
    <mergeCell ref="J119:J122"/>
    <mergeCell ref="K119:K122"/>
    <mergeCell ref="L119:L122"/>
    <mergeCell ref="M119:M122"/>
    <mergeCell ref="H119:H122"/>
    <mergeCell ref="I119:I122"/>
    <mergeCell ref="F119:F122"/>
    <mergeCell ref="G119:G122"/>
    <mergeCell ref="A111:A112"/>
    <mergeCell ref="B111:B112"/>
    <mergeCell ref="D111:D112"/>
    <mergeCell ref="B113:D113"/>
    <mergeCell ref="N105:N107"/>
    <mergeCell ref="O105:O107"/>
    <mergeCell ref="A108:A110"/>
    <mergeCell ref="B108:B110"/>
    <mergeCell ref="D108:D110"/>
    <mergeCell ref="E108:E110"/>
    <mergeCell ref="N108:N110"/>
    <mergeCell ref="O108:O110"/>
    <mergeCell ref="C109:C110"/>
    <mergeCell ref="H105:H106"/>
    <mergeCell ref="I105:I106"/>
    <mergeCell ref="J105:J106"/>
    <mergeCell ref="K105:K106"/>
    <mergeCell ref="L105:L106"/>
    <mergeCell ref="M105:M107"/>
    <mergeCell ref="K103:K104"/>
    <mergeCell ref="L103:L104"/>
    <mergeCell ref="M103:M104"/>
    <mergeCell ref="N103:N104"/>
    <mergeCell ref="A105:A107"/>
    <mergeCell ref="B105:B107"/>
    <mergeCell ref="D105:D107"/>
    <mergeCell ref="E105:E107"/>
    <mergeCell ref="F105:F106"/>
    <mergeCell ref="G105:G106"/>
    <mergeCell ref="K101:K102"/>
    <mergeCell ref="L101:L102"/>
    <mergeCell ref="M101:M102"/>
    <mergeCell ref="N101:N102"/>
    <mergeCell ref="O101:O104"/>
    <mergeCell ref="F103:F104"/>
    <mergeCell ref="G103:G104"/>
    <mergeCell ref="H103:H104"/>
    <mergeCell ref="I103:I104"/>
    <mergeCell ref="J103:J104"/>
    <mergeCell ref="O97:O100"/>
    <mergeCell ref="A101:A104"/>
    <mergeCell ref="B101:B104"/>
    <mergeCell ref="D101:D104"/>
    <mergeCell ref="E101:E104"/>
    <mergeCell ref="F101:F102"/>
    <mergeCell ref="G101:G102"/>
    <mergeCell ref="H101:H102"/>
    <mergeCell ref="I101:I102"/>
    <mergeCell ref="J101:J102"/>
    <mergeCell ref="I97:I100"/>
    <mergeCell ref="J97:J100"/>
    <mergeCell ref="K97:K100"/>
    <mergeCell ref="L97:L100"/>
    <mergeCell ref="M97:M100"/>
    <mergeCell ref="N97:N100"/>
    <mergeCell ref="A94:O94"/>
    <mergeCell ref="A95:L95"/>
    <mergeCell ref="M95:N95"/>
    <mergeCell ref="A97:A100"/>
    <mergeCell ref="B97:B100"/>
    <mergeCell ref="D97:D100"/>
    <mergeCell ref="E97:E100"/>
    <mergeCell ref="F97:F100"/>
    <mergeCell ref="G97:G100"/>
    <mergeCell ref="H97:H100"/>
    <mergeCell ref="B92:D92"/>
    <mergeCell ref="O68:O69"/>
    <mergeCell ref="O73:O76"/>
    <mergeCell ref="O77:O80"/>
    <mergeCell ref="O81:O83"/>
    <mergeCell ref="O84:O86"/>
    <mergeCell ref="O87:O89"/>
    <mergeCell ref="O90:O91"/>
    <mergeCell ref="N87:N89"/>
    <mergeCell ref="A90:A91"/>
    <mergeCell ref="B90:B91"/>
    <mergeCell ref="D90:D91"/>
    <mergeCell ref="E90:E91"/>
    <mergeCell ref="N90:N91"/>
    <mergeCell ref="L85:L86"/>
    <mergeCell ref="M85:M86"/>
    <mergeCell ref="A87:A89"/>
    <mergeCell ref="B87:B89"/>
    <mergeCell ref="D87:D89"/>
    <mergeCell ref="E87:E88"/>
    <mergeCell ref="F85:F86"/>
    <mergeCell ref="G85:G86"/>
    <mergeCell ref="H85:H86"/>
    <mergeCell ref="I85:I86"/>
    <mergeCell ref="J85:J86"/>
    <mergeCell ref="K85:K86"/>
    <mergeCell ref="A81:A83"/>
    <mergeCell ref="B81:B83"/>
    <mergeCell ref="D81:D83"/>
    <mergeCell ref="N81:N83"/>
    <mergeCell ref="A84:A86"/>
    <mergeCell ref="B84:B86"/>
    <mergeCell ref="C84:C85"/>
    <mergeCell ref="D84:D86"/>
    <mergeCell ref="E84:E86"/>
    <mergeCell ref="N84:N86"/>
    <mergeCell ref="N77:N80"/>
    <mergeCell ref="F79:F80"/>
    <mergeCell ref="G79:G80"/>
    <mergeCell ref="H79:H80"/>
    <mergeCell ref="I79:I80"/>
    <mergeCell ref="J79:J80"/>
    <mergeCell ref="K79:K80"/>
    <mergeCell ref="L79:L80"/>
    <mergeCell ref="M79:M80"/>
    <mergeCell ref="H77:H78"/>
    <mergeCell ref="I77:I78"/>
    <mergeCell ref="J77:J78"/>
    <mergeCell ref="K77:K78"/>
    <mergeCell ref="L77:L78"/>
    <mergeCell ref="M77:M78"/>
    <mergeCell ref="A73:A76"/>
    <mergeCell ref="B73:B76"/>
    <mergeCell ref="D73:D76"/>
    <mergeCell ref="N73:N76"/>
    <mergeCell ref="A77:A80"/>
    <mergeCell ref="B77:B80"/>
    <mergeCell ref="D77:D80"/>
    <mergeCell ref="E77:E80"/>
    <mergeCell ref="F77:F78"/>
    <mergeCell ref="G77:G78"/>
    <mergeCell ref="A65:N65"/>
    <mergeCell ref="A66:L66"/>
    <mergeCell ref="M66:N66"/>
    <mergeCell ref="A68:A72"/>
    <mergeCell ref="B68:B72"/>
    <mergeCell ref="D68:D72"/>
    <mergeCell ref="K45:K47"/>
    <mergeCell ref="L45:L47"/>
    <mergeCell ref="M45:M47"/>
    <mergeCell ref="N45:N47"/>
    <mergeCell ref="O45:O47"/>
    <mergeCell ref="K48:K50"/>
    <mergeCell ref="L48:L50"/>
    <mergeCell ref="A28:A30"/>
    <mergeCell ref="B28:B30"/>
    <mergeCell ref="D28:D30"/>
    <mergeCell ref="E28:E30"/>
    <mergeCell ref="G26:G27"/>
    <mergeCell ref="G28:G30"/>
    <mergeCell ref="F28:F30"/>
    <mergeCell ref="J32:J35"/>
    <mergeCell ref="K32:K35"/>
    <mergeCell ref="L32:L35"/>
    <mergeCell ref="A32:A35"/>
    <mergeCell ref="B32:B35"/>
    <mergeCell ref="D32:D35"/>
    <mergeCell ref="E32:E35"/>
    <mergeCell ref="F26:F27"/>
    <mergeCell ref="I26:I27"/>
    <mergeCell ref="H26:H27"/>
    <mergeCell ref="F32:F35"/>
    <mergeCell ref="G32:G35"/>
    <mergeCell ref="H32:H35"/>
    <mergeCell ref="I32:I35"/>
    <mergeCell ref="H28:H30"/>
    <mergeCell ref="A16:A19"/>
    <mergeCell ref="B16:B19"/>
    <mergeCell ref="D16:D19"/>
    <mergeCell ref="E16:E19"/>
    <mergeCell ref="F16:F19"/>
    <mergeCell ref="O26:O27"/>
    <mergeCell ref="A26:A27"/>
    <mergeCell ref="B26:B27"/>
    <mergeCell ref="D26:D27"/>
    <mergeCell ref="E26:E27"/>
    <mergeCell ref="A23:A25"/>
    <mergeCell ref="B23:B25"/>
    <mergeCell ref="D23:D25"/>
    <mergeCell ref="E23:E25"/>
    <mergeCell ref="A20:A22"/>
    <mergeCell ref="B20:B22"/>
    <mergeCell ref="D20:D22"/>
    <mergeCell ref="E20:E22"/>
    <mergeCell ref="A5:O5"/>
    <mergeCell ref="A6:L6"/>
    <mergeCell ref="M6:N6"/>
    <mergeCell ref="A8:A11"/>
    <mergeCell ref="B8:B11"/>
    <mergeCell ref="A12:A15"/>
    <mergeCell ref="B12:B15"/>
    <mergeCell ref="D12:D15"/>
    <mergeCell ref="E12:E15"/>
    <mergeCell ref="F12:F15"/>
    <mergeCell ref="L20:L22"/>
    <mergeCell ref="M20:M22"/>
    <mergeCell ref="I20:I22"/>
    <mergeCell ref="G20:G22"/>
    <mergeCell ref="D8:D11"/>
    <mergeCell ref="E8:E11"/>
    <mergeCell ref="F8:F11"/>
    <mergeCell ref="F20:F22"/>
    <mergeCell ref="I23:I24"/>
    <mergeCell ref="H23:H24"/>
    <mergeCell ref="F23:F24"/>
    <mergeCell ref="J8:J11"/>
    <mergeCell ref="J20:J22"/>
    <mergeCell ref="K20:K22"/>
    <mergeCell ref="G23:G24"/>
    <mergeCell ref="G16:G19"/>
    <mergeCell ref="G12:G15"/>
    <mergeCell ref="O12:O15"/>
    <mergeCell ref="A2:A3"/>
    <mergeCell ref="B2:O2"/>
    <mergeCell ref="B3:O3"/>
    <mergeCell ref="L23:L24"/>
    <mergeCell ref="K23:K24"/>
    <mergeCell ref="J23:J24"/>
    <mergeCell ref="O23:O25"/>
    <mergeCell ref="H20:H22"/>
    <mergeCell ref="M12:M15"/>
    <mergeCell ref="N20:N22"/>
    <mergeCell ref="O20:O22"/>
    <mergeCell ref="L16:L19"/>
    <mergeCell ref="M16:M19"/>
    <mergeCell ref="O16:O19"/>
    <mergeCell ref="K16:K19"/>
    <mergeCell ref="H12:H15"/>
    <mergeCell ref="M28:M30"/>
    <mergeCell ref="J26:J27"/>
    <mergeCell ref="K26:K27"/>
    <mergeCell ref="L26:L27"/>
    <mergeCell ref="M26:M27"/>
    <mergeCell ref="G8:G11"/>
    <mergeCell ref="M23:M25"/>
    <mergeCell ref="I12:I15"/>
    <mergeCell ref="K12:K15"/>
    <mergeCell ref="L12:L15"/>
    <mergeCell ref="J12:J15"/>
    <mergeCell ref="K8:K11"/>
    <mergeCell ref="L8:L11"/>
    <mergeCell ref="M8:M11"/>
    <mergeCell ref="O8:O11"/>
    <mergeCell ref="H8:H11"/>
    <mergeCell ref="I8:I11"/>
    <mergeCell ref="O36:O38"/>
    <mergeCell ref="C38:C39"/>
    <mergeCell ref="H16:H19"/>
    <mergeCell ref="I16:I19"/>
    <mergeCell ref="O28:O30"/>
    <mergeCell ref="J16:J19"/>
    <mergeCell ref="I28:I30"/>
    <mergeCell ref="J28:J30"/>
    <mergeCell ref="K28:K30"/>
    <mergeCell ref="L28:L30"/>
    <mergeCell ref="M32:M35"/>
    <mergeCell ref="N32:N35"/>
    <mergeCell ref="O32:O35"/>
    <mergeCell ref="C33:C34"/>
    <mergeCell ref="A36:A39"/>
    <mergeCell ref="B36:B39"/>
    <mergeCell ref="D36:D39"/>
    <mergeCell ref="E36:E39"/>
    <mergeCell ref="M36:M38"/>
    <mergeCell ref="N36:N38"/>
    <mergeCell ref="O43:O44"/>
    <mergeCell ref="A40:A42"/>
    <mergeCell ref="B40:B42"/>
    <mergeCell ref="D40:D42"/>
    <mergeCell ref="E40:E42"/>
    <mergeCell ref="F40:F42"/>
    <mergeCell ref="G40:G42"/>
    <mergeCell ref="H40:H42"/>
    <mergeCell ref="I40:I42"/>
    <mergeCell ref="J40:J42"/>
    <mergeCell ref="O40:O42"/>
    <mergeCell ref="A43:A44"/>
    <mergeCell ref="B43:B44"/>
    <mergeCell ref="D43:D44"/>
    <mergeCell ref="E43:E44"/>
    <mergeCell ref="F43:F44"/>
    <mergeCell ref="G43:G44"/>
    <mergeCell ref="H43:H44"/>
    <mergeCell ref="I43:I44"/>
    <mergeCell ref="J43:J44"/>
    <mergeCell ref="I45:I47"/>
    <mergeCell ref="J45:J47"/>
    <mergeCell ref="K40:K42"/>
    <mergeCell ref="L40:L42"/>
    <mergeCell ref="M40:M42"/>
    <mergeCell ref="N40:N42"/>
    <mergeCell ref="K43:K44"/>
    <mergeCell ref="L43:L44"/>
    <mergeCell ref="M43:M44"/>
    <mergeCell ref="N43:N44"/>
    <mergeCell ref="H48:H50"/>
    <mergeCell ref="I48:I50"/>
    <mergeCell ref="J48:J50"/>
    <mergeCell ref="A45:A47"/>
    <mergeCell ref="B45:B47"/>
    <mergeCell ref="D45:D47"/>
    <mergeCell ref="E45:E47"/>
    <mergeCell ref="F45:F47"/>
    <mergeCell ref="G45:G47"/>
    <mergeCell ref="H45:H47"/>
    <mergeCell ref="L51:L52"/>
    <mergeCell ref="M51:M52"/>
    <mergeCell ref="N51:N52"/>
    <mergeCell ref="O51:O52"/>
    <mergeCell ref="A48:A50"/>
    <mergeCell ref="B48:B50"/>
    <mergeCell ref="D48:D50"/>
    <mergeCell ref="E48:E50"/>
    <mergeCell ref="F48:F50"/>
    <mergeCell ref="G48:G50"/>
    <mergeCell ref="A51:A52"/>
    <mergeCell ref="B51:B52"/>
    <mergeCell ref="D51:D52"/>
    <mergeCell ref="E51:E52"/>
    <mergeCell ref="F51:F52"/>
    <mergeCell ref="G51:G52"/>
    <mergeCell ref="H53:H54"/>
    <mergeCell ref="I53:I54"/>
    <mergeCell ref="J53:J54"/>
    <mergeCell ref="M48:M50"/>
    <mergeCell ref="N48:N50"/>
    <mergeCell ref="O48:O50"/>
    <mergeCell ref="H51:H52"/>
    <mergeCell ref="I51:I52"/>
    <mergeCell ref="J51:J52"/>
    <mergeCell ref="K51:K52"/>
    <mergeCell ref="A53:A54"/>
    <mergeCell ref="B53:B54"/>
    <mergeCell ref="D53:D54"/>
    <mergeCell ref="E53:E54"/>
    <mergeCell ref="F53:F54"/>
    <mergeCell ref="G53:G54"/>
    <mergeCell ref="M55:M58"/>
    <mergeCell ref="N55:N58"/>
    <mergeCell ref="O55:O58"/>
    <mergeCell ref="F57:F58"/>
    <mergeCell ref="G57:G58"/>
    <mergeCell ref="H57:H58"/>
    <mergeCell ref="I57:I58"/>
    <mergeCell ref="J57:J58"/>
    <mergeCell ref="G55:G56"/>
    <mergeCell ref="H55:H56"/>
    <mergeCell ref="I55:I56"/>
    <mergeCell ref="J55:J56"/>
    <mergeCell ref="K55:K56"/>
    <mergeCell ref="L55:L56"/>
    <mergeCell ref="K53:K54"/>
    <mergeCell ref="L53:L54"/>
    <mergeCell ref="M53:M54"/>
    <mergeCell ref="N53:N54"/>
    <mergeCell ref="O53:O54"/>
    <mergeCell ref="A55:A58"/>
    <mergeCell ref="B55:B58"/>
    <mergeCell ref="D55:D58"/>
    <mergeCell ref="E55:E58"/>
    <mergeCell ref="F55:F56"/>
    <mergeCell ref="M59:M61"/>
    <mergeCell ref="N59:N61"/>
    <mergeCell ref="O59:O61"/>
    <mergeCell ref="F60:F61"/>
    <mergeCell ref="G60:G61"/>
    <mergeCell ref="H60:H61"/>
    <mergeCell ref="I60:I61"/>
    <mergeCell ref="J60:J61"/>
    <mergeCell ref="K60:K61"/>
    <mergeCell ref="L60:L61"/>
    <mergeCell ref="K57:K58"/>
    <mergeCell ref="L57:L58"/>
    <mergeCell ref="A59:A61"/>
    <mergeCell ref="B59:B61"/>
    <mergeCell ref="D59:D61"/>
    <mergeCell ref="E59:E61"/>
    <mergeCell ref="A62:A63"/>
    <mergeCell ref="B62:B63"/>
    <mergeCell ref="D62:D63"/>
    <mergeCell ref="E62:E63"/>
    <mergeCell ref="F62:F63"/>
    <mergeCell ref="G62:G63"/>
    <mergeCell ref="K62:K63"/>
    <mergeCell ref="L62:L63"/>
    <mergeCell ref="M62:M63"/>
    <mergeCell ref="N62:N63"/>
    <mergeCell ref="O62:O63"/>
    <mergeCell ref="B64:C64"/>
    <mergeCell ref="H62:H63"/>
    <mergeCell ref="I62:I63"/>
    <mergeCell ref="J62:J63"/>
  </mergeCells>
  <pageMargins left="0.23622047244094491" right="0.23622047244094491" top="0.74803149606299213" bottom="0.74803149606299213" header="0.31496062992125984" footer="0.31496062992125984"/>
  <pageSetup scale="19" fitToHeight="0" orientation="landscape" r:id="rId1"/>
  <rowBreaks count="3" manualBreakCount="3">
    <brk id="4" max="16383" man="1"/>
    <brk id="27" max="16383" man="1"/>
    <brk id="2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8CA90-9B73-4560-91AE-8F8B28334F5E}">
  <sheetPr>
    <pageSetUpPr fitToPage="1"/>
  </sheetPr>
  <dimension ref="G64"/>
  <sheetViews>
    <sheetView showGridLines="0" view="pageBreakPreview" zoomScale="60" zoomScaleNormal="55" workbookViewId="0">
      <selection activeCell="F52" sqref="F52"/>
    </sheetView>
  </sheetViews>
  <sheetFormatPr baseColWidth="10" defaultColWidth="11.5546875" defaultRowHeight="14.4" x14ac:dyDescent="0.3"/>
  <sheetData>
    <row r="64" spans="7:7" x14ac:dyDescent="0.3">
      <c r="G64" t="s">
        <v>2042</v>
      </c>
    </row>
  </sheetData>
  <sheetProtection algorithmName="SHA-512" hashValue="spoyOh3W+icniTFlE81jn7VfaxFY7E/KEbXuikKdn6DZlxJPwEHqA/jnfM98kHk1cnkhvXIyatWVBb9bMGiIpQ==" saltValue="7qmmzx4QkSFAU45M+8x05Q==" spinCount="100000" sheet="1"/>
  <pageMargins left="0.7" right="0.7" top="0.75" bottom="0.75" header="0.3" footer="0.3"/>
  <pageSetup scale="5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CE554-BF0F-458A-BBA9-D31AE0379F52}">
  <sheetPr>
    <pageSetUpPr fitToPage="1"/>
  </sheetPr>
  <dimension ref="A2:O71"/>
  <sheetViews>
    <sheetView showGridLines="0" zoomScale="40" zoomScaleNormal="40" zoomScaleSheetLayoutView="42" workbookViewId="0">
      <selection activeCell="A5" sqref="A5:N5"/>
    </sheetView>
  </sheetViews>
  <sheetFormatPr baseColWidth="10" defaultColWidth="11.5546875" defaultRowHeight="14.4" x14ac:dyDescent="0.3"/>
  <cols>
    <col min="1" max="1" width="38" style="18" bestFit="1" customWidth="1"/>
    <col min="2" max="2" width="103.6640625" style="3" customWidth="1"/>
    <col min="3" max="3" width="108.109375" style="3" customWidth="1"/>
    <col min="4" max="4" width="37.33203125" style="1" customWidth="1"/>
    <col min="5" max="5" width="68" style="3" customWidth="1"/>
    <col min="6" max="6" width="107.109375" style="3" customWidth="1"/>
    <col min="7" max="7" width="34.109375" style="31" customWidth="1"/>
    <col min="8" max="8" width="31.109375" style="1" customWidth="1"/>
    <col min="9" max="12" width="31.109375" style="2" customWidth="1"/>
    <col min="13" max="13" width="48" style="1" customWidth="1"/>
    <col min="14" max="14" width="58.109375" style="1" customWidth="1"/>
    <col min="15" max="15" width="26.6640625" style="1" customWidth="1"/>
  </cols>
  <sheetData>
    <row r="2" spans="1:15" ht="24" thickBot="1" x14ac:dyDescent="0.35">
      <c r="A2" s="69"/>
      <c r="B2" s="71" t="s">
        <v>0</v>
      </c>
      <c r="C2" s="72"/>
      <c r="D2" s="72"/>
      <c r="E2" s="72"/>
      <c r="F2" s="72"/>
      <c r="G2" s="72"/>
      <c r="H2" s="72"/>
      <c r="I2" s="73"/>
      <c r="J2" s="73"/>
      <c r="K2" s="73"/>
      <c r="L2" s="73"/>
      <c r="M2" s="72"/>
      <c r="N2" s="72"/>
      <c r="O2" s="74"/>
    </row>
    <row r="3" spans="1:15" ht="24" thickBot="1" x14ac:dyDescent="0.35">
      <c r="A3" s="70"/>
      <c r="B3" s="75" t="s">
        <v>221</v>
      </c>
      <c r="C3" s="76"/>
      <c r="D3" s="76"/>
      <c r="E3" s="76"/>
      <c r="F3" s="76"/>
      <c r="G3" s="76"/>
      <c r="H3" s="76"/>
      <c r="I3" s="77"/>
      <c r="J3" s="77"/>
      <c r="K3" s="77"/>
      <c r="L3" s="77"/>
      <c r="M3" s="76"/>
      <c r="N3" s="76"/>
      <c r="O3" s="78"/>
    </row>
    <row r="5" spans="1:15" ht="34.799999999999997" customHeight="1" thickBot="1" x14ac:dyDescent="0.35">
      <c r="A5" s="88" t="s">
        <v>198</v>
      </c>
      <c r="B5" s="89"/>
      <c r="C5" s="89"/>
      <c r="D5" s="89"/>
      <c r="E5" s="89"/>
      <c r="F5" s="89"/>
      <c r="G5" s="89"/>
      <c r="H5" s="89"/>
      <c r="I5" s="89"/>
      <c r="J5" s="89"/>
      <c r="K5" s="89"/>
      <c r="L5" s="89"/>
      <c r="M5" s="90"/>
      <c r="N5" s="91"/>
      <c r="O5" s="16"/>
    </row>
    <row r="6" spans="1:15" ht="40.799999999999997" x14ac:dyDescent="0.3">
      <c r="A6" s="79" t="s">
        <v>1</v>
      </c>
      <c r="B6" s="80"/>
      <c r="C6" s="80"/>
      <c r="D6" s="80"/>
      <c r="E6" s="80"/>
      <c r="F6" s="80"/>
      <c r="G6" s="80"/>
      <c r="H6" s="80"/>
      <c r="I6" s="81"/>
      <c r="J6" s="81"/>
      <c r="K6" s="81"/>
      <c r="L6" s="82"/>
      <c r="M6" s="79" t="s">
        <v>2</v>
      </c>
      <c r="N6" s="83"/>
      <c r="O6" s="15" t="s">
        <v>3</v>
      </c>
    </row>
    <row r="7" spans="1:15" s="22" customFormat="1" ht="21" x14ac:dyDescent="0.3">
      <c r="A7" s="14" t="s">
        <v>4</v>
      </c>
      <c r="B7" s="13" t="s">
        <v>5</v>
      </c>
      <c r="C7" s="13" t="s">
        <v>6</v>
      </c>
      <c r="D7" s="13" t="s">
        <v>7</v>
      </c>
      <c r="E7" s="13" t="s">
        <v>8</v>
      </c>
      <c r="F7" s="13" t="s">
        <v>9</v>
      </c>
      <c r="G7" s="12" t="s">
        <v>10</v>
      </c>
      <c r="H7" s="11" t="s">
        <v>11</v>
      </c>
      <c r="I7" s="10" t="s">
        <v>12</v>
      </c>
      <c r="J7" s="10" t="s">
        <v>13</v>
      </c>
      <c r="K7" s="9" t="s">
        <v>14</v>
      </c>
      <c r="L7" s="8" t="s">
        <v>15</v>
      </c>
      <c r="M7" s="7" t="s">
        <v>16</v>
      </c>
      <c r="N7" s="7" t="s">
        <v>17</v>
      </c>
      <c r="O7" s="7" t="s">
        <v>18</v>
      </c>
    </row>
    <row r="8" spans="1:15" ht="82.95" customHeight="1" x14ac:dyDescent="0.3">
      <c r="A8" s="66" t="s">
        <v>19</v>
      </c>
      <c r="B8" s="85" t="s">
        <v>20</v>
      </c>
      <c r="C8" s="45" t="s">
        <v>21</v>
      </c>
      <c r="D8" s="43" t="s">
        <v>22</v>
      </c>
      <c r="E8" s="95" t="s">
        <v>23</v>
      </c>
      <c r="F8" s="17" t="s">
        <v>24</v>
      </c>
      <c r="G8" s="37">
        <v>59</v>
      </c>
      <c r="H8" s="38">
        <v>60</v>
      </c>
      <c r="I8" s="38">
        <v>13</v>
      </c>
      <c r="J8" s="38">
        <v>15</v>
      </c>
      <c r="K8" s="38">
        <v>18</v>
      </c>
      <c r="L8" s="38">
        <v>14</v>
      </c>
      <c r="M8" s="92" t="s">
        <v>25</v>
      </c>
      <c r="N8" s="92" t="s">
        <v>26</v>
      </c>
      <c r="O8" s="48"/>
    </row>
    <row r="9" spans="1:15" ht="38.4" customHeight="1" x14ac:dyDescent="0.3">
      <c r="A9" s="66"/>
      <c r="B9" s="85"/>
      <c r="C9" s="45" t="s">
        <v>27</v>
      </c>
      <c r="D9" s="66" t="s">
        <v>22</v>
      </c>
      <c r="E9" s="95"/>
      <c r="F9" s="86" t="s">
        <v>28</v>
      </c>
      <c r="G9" s="94">
        <v>44</v>
      </c>
      <c r="H9" s="94">
        <v>45</v>
      </c>
      <c r="I9" s="94">
        <v>10</v>
      </c>
      <c r="J9" s="94">
        <v>11</v>
      </c>
      <c r="K9" s="94">
        <v>14</v>
      </c>
      <c r="L9" s="94">
        <v>10</v>
      </c>
      <c r="M9" s="92"/>
      <c r="N9" s="92"/>
      <c r="O9" s="48"/>
    </row>
    <row r="10" spans="1:15" ht="52.2" customHeight="1" x14ac:dyDescent="0.3">
      <c r="A10" s="66"/>
      <c r="B10" s="85"/>
      <c r="C10" s="45" t="s">
        <v>29</v>
      </c>
      <c r="D10" s="66"/>
      <c r="E10" s="95"/>
      <c r="F10" s="86"/>
      <c r="G10" s="94"/>
      <c r="H10" s="94"/>
      <c r="I10" s="94"/>
      <c r="J10" s="94"/>
      <c r="K10" s="94"/>
      <c r="L10" s="94"/>
      <c r="M10" s="92"/>
      <c r="N10" s="92"/>
      <c r="O10" s="48"/>
    </row>
    <row r="11" spans="1:15" ht="69.75" customHeight="1" x14ac:dyDescent="0.3">
      <c r="A11" s="62" t="s">
        <v>30</v>
      </c>
      <c r="B11" s="63" t="s">
        <v>31</v>
      </c>
      <c r="C11" s="20" t="s">
        <v>32</v>
      </c>
      <c r="D11" s="23" t="s">
        <v>22</v>
      </c>
      <c r="E11" s="96" t="s">
        <v>33</v>
      </c>
      <c r="F11" s="6" t="s">
        <v>34</v>
      </c>
      <c r="G11" s="35">
        <v>1613</v>
      </c>
      <c r="H11" s="36">
        <v>1600</v>
      </c>
      <c r="I11" s="36">
        <v>340</v>
      </c>
      <c r="J11" s="36">
        <v>425</v>
      </c>
      <c r="K11" s="36">
        <v>435</v>
      </c>
      <c r="L11" s="36">
        <v>400</v>
      </c>
      <c r="M11" s="93" t="s">
        <v>25</v>
      </c>
      <c r="N11" s="93" t="s">
        <v>35</v>
      </c>
      <c r="O11" s="26"/>
    </row>
    <row r="12" spans="1:15" ht="79.2" customHeight="1" x14ac:dyDescent="0.3">
      <c r="A12" s="62"/>
      <c r="B12" s="63"/>
      <c r="C12" s="20" t="s">
        <v>36</v>
      </c>
      <c r="D12" s="23" t="s">
        <v>22</v>
      </c>
      <c r="E12" s="96"/>
      <c r="F12" s="6" t="s">
        <v>37</v>
      </c>
      <c r="G12" s="35">
        <v>18</v>
      </c>
      <c r="H12" s="36">
        <v>18</v>
      </c>
      <c r="I12" s="36">
        <v>3</v>
      </c>
      <c r="J12" s="36">
        <v>6</v>
      </c>
      <c r="K12" s="36">
        <v>6</v>
      </c>
      <c r="L12" s="36">
        <v>3</v>
      </c>
      <c r="M12" s="93"/>
      <c r="N12" s="93"/>
      <c r="O12" s="26"/>
    </row>
    <row r="13" spans="1:15" ht="165" customHeight="1" x14ac:dyDescent="0.3">
      <c r="A13" s="43" t="s">
        <v>38</v>
      </c>
      <c r="B13" s="44" t="s">
        <v>203</v>
      </c>
      <c r="C13" s="45" t="s">
        <v>204</v>
      </c>
      <c r="D13" s="43" t="s">
        <v>22</v>
      </c>
      <c r="E13" s="46" t="s">
        <v>39</v>
      </c>
      <c r="F13" s="17" t="s">
        <v>40</v>
      </c>
      <c r="G13" s="37">
        <v>3</v>
      </c>
      <c r="H13" s="38">
        <v>4</v>
      </c>
      <c r="I13" s="38">
        <v>1</v>
      </c>
      <c r="J13" s="38">
        <v>1</v>
      </c>
      <c r="K13" s="38">
        <v>1</v>
      </c>
      <c r="L13" s="38">
        <v>1</v>
      </c>
      <c r="M13" s="47" t="s">
        <v>25</v>
      </c>
      <c r="N13" s="47" t="s">
        <v>41</v>
      </c>
      <c r="O13" s="48"/>
    </row>
    <row r="14" spans="1:15" ht="38.4" customHeight="1" x14ac:dyDescent="0.3">
      <c r="A14" s="62" t="s">
        <v>42</v>
      </c>
      <c r="B14" s="63" t="s">
        <v>205</v>
      </c>
      <c r="C14" s="20" t="s">
        <v>43</v>
      </c>
      <c r="D14" s="62" t="s">
        <v>22</v>
      </c>
      <c r="E14" s="96" t="s">
        <v>44</v>
      </c>
      <c r="F14" s="87" t="s">
        <v>45</v>
      </c>
      <c r="G14" s="100">
        <v>250</v>
      </c>
      <c r="H14" s="100">
        <v>350</v>
      </c>
      <c r="I14" s="100">
        <v>75</v>
      </c>
      <c r="J14" s="100">
        <v>95</v>
      </c>
      <c r="K14" s="100">
        <v>95</v>
      </c>
      <c r="L14" s="100">
        <v>85</v>
      </c>
      <c r="M14" s="93" t="s">
        <v>25</v>
      </c>
      <c r="N14" s="93" t="s">
        <v>46</v>
      </c>
      <c r="O14" s="26"/>
    </row>
    <row r="15" spans="1:15" ht="38.4" customHeight="1" x14ac:dyDescent="0.3">
      <c r="A15" s="62"/>
      <c r="B15" s="63"/>
      <c r="C15" s="20" t="s">
        <v>47</v>
      </c>
      <c r="D15" s="62"/>
      <c r="E15" s="96"/>
      <c r="F15" s="87"/>
      <c r="G15" s="100"/>
      <c r="H15" s="100"/>
      <c r="I15" s="100"/>
      <c r="J15" s="100"/>
      <c r="K15" s="100"/>
      <c r="L15" s="100"/>
      <c r="M15" s="93"/>
      <c r="N15" s="93"/>
      <c r="O15" s="26"/>
    </row>
    <row r="16" spans="1:15" ht="38.4" customHeight="1" x14ac:dyDescent="0.3">
      <c r="A16" s="62"/>
      <c r="B16" s="63"/>
      <c r="C16" s="20" t="s">
        <v>48</v>
      </c>
      <c r="D16" s="62"/>
      <c r="E16" s="96"/>
      <c r="F16" s="87"/>
      <c r="G16" s="100"/>
      <c r="H16" s="100"/>
      <c r="I16" s="100"/>
      <c r="J16" s="100"/>
      <c r="K16" s="100"/>
      <c r="L16" s="100"/>
      <c r="M16" s="93"/>
      <c r="N16" s="93"/>
      <c r="O16" s="26"/>
    </row>
    <row r="17" spans="1:15" ht="73.95" customHeight="1" x14ac:dyDescent="0.3">
      <c r="A17" s="66" t="s">
        <v>49</v>
      </c>
      <c r="B17" s="85" t="s">
        <v>50</v>
      </c>
      <c r="C17" s="45" t="s">
        <v>51</v>
      </c>
      <c r="D17" s="66" t="s">
        <v>52</v>
      </c>
      <c r="E17" s="95" t="s">
        <v>53</v>
      </c>
      <c r="F17" s="86" t="s">
        <v>54</v>
      </c>
      <c r="G17" s="94">
        <v>133</v>
      </c>
      <c r="H17" s="94">
        <v>135</v>
      </c>
      <c r="I17" s="94">
        <v>30</v>
      </c>
      <c r="J17" s="94">
        <v>35</v>
      </c>
      <c r="K17" s="94">
        <v>35</v>
      </c>
      <c r="L17" s="94">
        <v>35</v>
      </c>
      <c r="M17" s="92" t="s">
        <v>25</v>
      </c>
      <c r="N17" s="92" t="s">
        <v>55</v>
      </c>
      <c r="O17" s="48"/>
    </row>
    <row r="18" spans="1:15" ht="49.95" customHeight="1" x14ac:dyDescent="0.3">
      <c r="A18" s="66"/>
      <c r="B18" s="85"/>
      <c r="C18" s="45" t="s">
        <v>56</v>
      </c>
      <c r="D18" s="66"/>
      <c r="E18" s="95"/>
      <c r="F18" s="86"/>
      <c r="G18" s="94"/>
      <c r="H18" s="94"/>
      <c r="I18" s="94"/>
      <c r="J18" s="94"/>
      <c r="K18" s="94"/>
      <c r="L18" s="94"/>
      <c r="M18" s="92"/>
      <c r="N18" s="92"/>
      <c r="O18" s="48"/>
    </row>
    <row r="19" spans="1:15" ht="75.599999999999994" customHeight="1" x14ac:dyDescent="0.3">
      <c r="A19" s="66"/>
      <c r="B19" s="85"/>
      <c r="C19" s="45" t="s">
        <v>57</v>
      </c>
      <c r="D19" s="43" t="s">
        <v>22</v>
      </c>
      <c r="E19" s="95"/>
      <c r="F19" s="17" t="s">
        <v>58</v>
      </c>
      <c r="G19" s="37">
        <v>14359</v>
      </c>
      <c r="H19" s="38">
        <v>14000</v>
      </c>
      <c r="I19" s="38">
        <v>3375</v>
      </c>
      <c r="J19" s="38">
        <v>3625</v>
      </c>
      <c r="K19" s="38">
        <v>3625</v>
      </c>
      <c r="L19" s="38">
        <v>3375</v>
      </c>
      <c r="M19" s="92"/>
      <c r="N19" s="92"/>
      <c r="O19" s="48"/>
    </row>
    <row r="20" spans="1:15" ht="38.4" customHeight="1" x14ac:dyDescent="0.3">
      <c r="A20" s="62" t="s">
        <v>59</v>
      </c>
      <c r="B20" s="63" t="s">
        <v>60</v>
      </c>
      <c r="C20" s="20" t="s">
        <v>61</v>
      </c>
      <c r="D20" s="62" t="s">
        <v>22</v>
      </c>
      <c r="E20" s="96" t="s">
        <v>62</v>
      </c>
      <c r="F20" s="87" t="s">
        <v>63</v>
      </c>
      <c r="G20" s="100">
        <v>5000</v>
      </c>
      <c r="H20" s="100">
        <v>5300</v>
      </c>
      <c r="I20" s="100">
        <v>1150</v>
      </c>
      <c r="J20" s="100">
        <v>1440</v>
      </c>
      <c r="K20" s="100">
        <v>1460</v>
      </c>
      <c r="L20" s="100">
        <v>1250</v>
      </c>
      <c r="M20" s="93" t="s">
        <v>25</v>
      </c>
      <c r="N20" s="93" t="s">
        <v>64</v>
      </c>
      <c r="O20" s="26"/>
    </row>
    <row r="21" spans="1:15" ht="38.4" customHeight="1" x14ac:dyDescent="0.3">
      <c r="A21" s="62"/>
      <c r="B21" s="63"/>
      <c r="C21" s="20" t="s">
        <v>65</v>
      </c>
      <c r="D21" s="62"/>
      <c r="E21" s="96"/>
      <c r="F21" s="87"/>
      <c r="G21" s="100"/>
      <c r="H21" s="100"/>
      <c r="I21" s="100"/>
      <c r="J21" s="100"/>
      <c r="K21" s="100"/>
      <c r="L21" s="100"/>
      <c r="M21" s="93"/>
      <c r="N21" s="93"/>
      <c r="O21" s="26"/>
    </row>
    <row r="22" spans="1:15" ht="38.4" customHeight="1" x14ac:dyDescent="0.3">
      <c r="A22" s="62"/>
      <c r="B22" s="63"/>
      <c r="C22" s="20" t="s">
        <v>66</v>
      </c>
      <c r="D22" s="62"/>
      <c r="E22" s="96"/>
      <c r="F22" s="87"/>
      <c r="G22" s="100"/>
      <c r="H22" s="100"/>
      <c r="I22" s="100"/>
      <c r="J22" s="100"/>
      <c r="K22" s="100"/>
      <c r="L22" s="100"/>
      <c r="M22" s="93"/>
      <c r="N22" s="93"/>
      <c r="O22" s="26"/>
    </row>
    <row r="23" spans="1:15" ht="38.4" customHeight="1" x14ac:dyDescent="0.3">
      <c r="A23" s="66" t="s">
        <v>67</v>
      </c>
      <c r="B23" s="85" t="s">
        <v>68</v>
      </c>
      <c r="C23" s="45" t="s">
        <v>69</v>
      </c>
      <c r="D23" s="66" t="s">
        <v>22</v>
      </c>
      <c r="E23" s="95" t="s">
        <v>70</v>
      </c>
      <c r="F23" s="86" t="s">
        <v>71</v>
      </c>
      <c r="G23" s="94">
        <v>1200</v>
      </c>
      <c r="H23" s="94">
        <v>1000</v>
      </c>
      <c r="I23" s="94">
        <v>120</v>
      </c>
      <c r="J23" s="94">
        <v>290</v>
      </c>
      <c r="K23" s="94">
        <v>320</v>
      </c>
      <c r="L23" s="94">
        <v>270</v>
      </c>
      <c r="M23" s="92" t="s">
        <v>25</v>
      </c>
      <c r="N23" s="92" t="s">
        <v>72</v>
      </c>
      <c r="O23" s="48"/>
    </row>
    <row r="24" spans="1:15" ht="38.4" customHeight="1" x14ac:dyDescent="0.3">
      <c r="A24" s="66"/>
      <c r="B24" s="85"/>
      <c r="C24" s="45" t="s">
        <v>73</v>
      </c>
      <c r="D24" s="66"/>
      <c r="E24" s="95"/>
      <c r="F24" s="86"/>
      <c r="G24" s="94"/>
      <c r="H24" s="94"/>
      <c r="I24" s="94"/>
      <c r="J24" s="94"/>
      <c r="K24" s="94"/>
      <c r="L24" s="94"/>
      <c r="M24" s="92"/>
      <c r="N24" s="92"/>
      <c r="O24" s="48"/>
    </row>
    <row r="25" spans="1:15" ht="38.4" customHeight="1" x14ac:dyDescent="0.3">
      <c r="A25" s="66"/>
      <c r="B25" s="85"/>
      <c r="C25" s="45" t="s">
        <v>74</v>
      </c>
      <c r="D25" s="66"/>
      <c r="E25" s="95"/>
      <c r="F25" s="86"/>
      <c r="G25" s="94"/>
      <c r="H25" s="94"/>
      <c r="I25" s="94"/>
      <c r="J25" s="94"/>
      <c r="K25" s="94"/>
      <c r="L25" s="94"/>
      <c r="M25" s="92"/>
      <c r="N25" s="92"/>
      <c r="O25" s="48"/>
    </row>
    <row r="26" spans="1:15" ht="78" customHeight="1" x14ac:dyDescent="0.3">
      <c r="A26" s="23" t="s">
        <v>75</v>
      </c>
      <c r="B26" s="24" t="s">
        <v>76</v>
      </c>
      <c r="C26" s="20" t="s">
        <v>77</v>
      </c>
      <c r="D26" s="23" t="s">
        <v>22</v>
      </c>
      <c r="E26" s="25" t="s">
        <v>78</v>
      </c>
      <c r="F26" s="6" t="s">
        <v>79</v>
      </c>
      <c r="G26" s="40">
        <v>1</v>
      </c>
      <c r="H26" s="40">
        <v>1</v>
      </c>
      <c r="I26" s="40">
        <v>1</v>
      </c>
      <c r="J26" s="40">
        <v>1</v>
      </c>
      <c r="K26" s="40">
        <v>1</v>
      </c>
      <c r="L26" s="40">
        <v>1</v>
      </c>
      <c r="M26" s="27" t="s">
        <v>80</v>
      </c>
      <c r="N26" s="27" t="s">
        <v>81</v>
      </c>
      <c r="O26" s="26"/>
    </row>
    <row r="27" spans="1:15" ht="113.4" customHeight="1" x14ac:dyDescent="0.3">
      <c r="A27" s="43" t="s">
        <v>82</v>
      </c>
      <c r="B27" s="44" t="s">
        <v>83</v>
      </c>
      <c r="C27" s="45" t="s">
        <v>84</v>
      </c>
      <c r="D27" s="43" t="s">
        <v>22</v>
      </c>
      <c r="E27" s="46" t="s">
        <v>85</v>
      </c>
      <c r="F27" s="17" t="s">
        <v>86</v>
      </c>
      <c r="G27" s="39">
        <v>1</v>
      </c>
      <c r="H27" s="39">
        <v>1</v>
      </c>
      <c r="I27" s="39">
        <v>1</v>
      </c>
      <c r="J27" s="39">
        <v>1</v>
      </c>
      <c r="K27" s="39">
        <v>1</v>
      </c>
      <c r="L27" s="39">
        <v>1</v>
      </c>
      <c r="M27" s="47" t="s">
        <v>80</v>
      </c>
      <c r="N27" s="47" t="s">
        <v>87</v>
      </c>
      <c r="O27" s="48"/>
    </row>
    <row r="28" spans="1:15" ht="104.4" customHeight="1" x14ac:dyDescent="0.3">
      <c r="A28" s="23" t="s">
        <v>88</v>
      </c>
      <c r="B28" s="24" t="s">
        <v>89</v>
      </c>
      <c r="C28" s="20" t="s">
        <v>84</v>
      </c>
      <c r="D28" s="23" t="s">
        <v>22</v>
      </c>
      <c r="E28" s="25" t="s">
        <v>90</v>
      </c>
      <c r="F28" s="6" t="s">
        <v>91</v>
      </c>
      <c r="G28" s="40">
        <v>1</v>
      </c>
      <c r="H28" s="40">
        <v>1</v>
      </c>
      <c r="I28" s="40">
        <v>1</v>
      </c>
      <c r="J28" s="40">
        <v>1</v>
      </c>
      <c r="K28" s="40">
        <v>1</v>
      </c>
      <c r="L28" s="40">
        <v>1</v>
      </c>
      <c r="M28" s="27" t="s">
        <v>80</v>
      </c>
      <c r="N28" s="27" t="s">
        <v>87</v>
      </c>
      <c r="O28" s="26"/>
    </row>
    <row r="29" spans="1:15" ht="96.6" customHeight="1" x14ac:dyDescent="0.3">
      <c r="A29" s="43" t="s">
        <v>92</v>
      </c>
      <c r="B29" s="44" t="s">
        <v>93</v>
      </c>
      <c r="C29" s="45" t="s">
        <v>94</v>
      </c>
      <c r="D29" s="43" t="s">
        <v>22</v>
      </c>
      <c r="E29" s="46" t="s">
        <v>95</v>
      </c>
      <c r="F29" s="17" t="s">
        <v>96</v>
      </c>
      <c r="G29" s="39">
        <v>1</v>
      </c>
      <c r="H29" s="39">
        <v>1</v>
      </c>
      <c r="I29" s="39">
        <v>1</v>
      </c>
      <c r="J29" s="39">
        <v>1</v>
      </c>
      <c r="K29" s="39">
        <v>1</v>
      </c>
      <c r="L29" s="39">
        <v>1</v>
      </c>
      <c r="M29" s="47" t="s">
        <v>80</v>
      </c>
      <c r="N29" s="47" t="s">
        <v>87</v>
      </c>
      <c r="O29" s="48"/>
    </row>
    <row r="30" spans="1:15" ht="58.2" customHeight="1" x14ac:dyDescent="0.3">
      <c r="A30" s="62" t="s">
        <v>97</v>
      </c>
      <c r="B30" s="63" t="s">
        <v>98</v>
      </c>
      <c r="C30" s="20" t="s">
        <v>99</v>
      </c>
      <c r="D30" s="23" t="s">
        <v>100</v>
      </c>
      <c r="E30" s="96" t="s">
        <v>101</v>
      </c>
      <c r="F30" s="6" t="s">
        <v>197</v>
      </c>
      <c r="G30" s="29"/>
      <c r="H30" s="55">
        <v>172313943.72403383</v>
      </c>
      <c r="I30" s="55">
        <v>38000336.460636064</v>
      </c>
      <c r="J30" s="55">
        <v>40817670.702821225</v>
      </c>
      <c r="K30" s="55">
        <v>46323940.266227126</v>
      </c>
      <c r="L30" s="55">
        <v>47171996.294349417</v>
      </c>
      <c r="M30" s="27" t="s">
        <v>102</v>
      </c>
      <c r="N30" s="27"/>
      <c r="O30" s="26"/>
    </row>
    <row r="31" spans="1:15" ht="72.599999999999994" customHeight="1" x14ac:dyDescent="0.3">
      <c r="A31" s="62"/>
      <c r="B31" s="63"/>
      <c r="C31" s="20" t="s">
        <v>103</v>
      </c>
      <c r="D31" s="23" t="s">
        <v>22</v>
      </c>
      <c r="E31" s="96"/>
      <c r="F31" s="6" t="s">
        <v>104</v>
      </c>
      <c r="G31" s="40">
        <v>1</v>
      </c>
      <c r="H31" s="40">
        <v>1</v>
      </c>
      <c r="I31" s="40">
        <v>1</v>
      </c>
      <c r="J31" s="40">
        <v>1</v>
      </c>
      <c r="K31" s="40">
        <v>1</v>
      </c>
      <c r="L31" s="40">
        <v>1</v>
      </c>
      <c r="M31" s="27" t="s">
        <v>102</v>
      </c>
      <c r="N31" s="27" t="s">
        <v>105</v>
      </c>
      <c r="O31" s="26"/>
    </row>
    <row r="32" spans="1:15" ht="70.2" customHeight="1" x14ac:dyDescent="0.3">
      <c r="A32" s="62"/>
      <c r="B32" s="63"/>
      <c r="C32" s="20" t="s">
        <v>106</v>
      </c>
      <c r="D32" s="23" t="s">
        <v>22</v>
      </c>
      <c r="E32" s="96"/>
      <c r="F32" s="6" t="s">
        <v>107</v>
      </c>
      <c r="G32" s="40">
        <v>1</v>
      </c>
      <c r="H32" s="40">
        <v>1</v>
      </c>
      <c r="I32" s="40">
        <v>1</v>
      </c>
      <c r="J32" s="40">
        <v>1</v>
      </c>
      <c r="K32" s="40">
        <v>1</v>
      </c>
      <c r="L32" s="40">
        <v>1</v>
      </c>
      <c r="M32" s="27" t="s">
        <v>102</v>
      </c>
      <c r="N32" s="27" t="s">
        <v>108</v>
      </c>
      <c r="O32" s="26"/>
    </row>
    <row r="33" spans="1:15" ht="112.95" customHeight="1" x14ac:dyDescent="0.3">
      <c r="A33" s="43" t="s">
        <v>109</v>
      </c>
      <c r="B33" s="44" t="s">
        <v>110</v>
      </c>
      <c r="C33" s="45" t="s">
        <v>206</v>
      </c>
      <c r="D33" s="43" t="s">
        <v>22</v>
      </c>
      <c r="E33" s="46" t="s">
        <v>111</v>
      </c>
      <c r="F33" s="17" t="s">
        <v>112</v>
      </c>
      <c r="G33" s="39">
        <v>1</v>
      </c>
      <c r="H33" s="39">
        <v>1</v>
      </c>
      <c r="I33" s="39">
        <v>1</v>
      </c>
      <c r="J33" s="39">
        <v>1</v>
      </c>
      <c r="K33" s="39">
        <v>1</v>
      </c>
      <c r="L33" s="39">
        <v>1</v>
      </c>
      <c r="M33" s="47" t="s">
        <v>102</v>
      </c>
      <c r="N33" s="47" t="s">
        <v>113</v>
      </c>
      <c r="O33" s="48"/>
    </row>
    <row r="34" spans="1:15" ht="69.599999999999994" customHeight="1" x14ac:dyDescent="0.3">
      <c r="A34" s="62" t="s">
        <v>114</v>
      </c>
      <c r="B34" s="63" t="s">
        <v>115</v>
      </c>
      <c r="C34" s="64" t="s">
        <v>116</v>
      </c>
      <c r="D34" s="23" t="s">
        <v>22</v>
      </c>
      <c r="E34" s="96" t="s">
        <v>117</v>
      </c>
      <c r="F34" s="6" t="s">
        <v>118</v>
      </c>
      <c r="G34" s="40">
        <v>1</v>
      </c>
      <c r="H34" s="40">
        <v>1</v>
      </c>
      <c r="I34" s="40">
        <v>1</v>
      </c>
      <c r="J34" s="40">
        <v>1</v>
      </c>
      <c r="K34" s="40">
        <v>1</v>
      </c>
      <c r="L34" s="40">
        <v>1</v>
      </c>
      <c r="M34" s="93" t="s">
        <v>207</v>
      </c>
      <c r="N34" s="93" t="s">
        <v>208</v>
      </c>
      <c r="O34" s="26"/>
    </row>
    <row r="35" spans="1:15" ht="73.95" customHeight="1" x14ac:dyDescent="0.3">
      <c r="A35" s="62"/>
      <c r="B35" s="63"/>
      <c r="C35" s="64"/>
      <c r="D35" s="23" t="s">
        <v>22</v>
      </c>
      <c r="E35" s="96"/>
      <c r="F35" s="6" t="s">
        <v>119</v>
      </c>
      <c r="G35" s="29">
        <v>30</v>
      </c>
      <c r="H35" s="28">
        <v>30</v>
      </c>
      <c r="I35" s="28">
        <v>30</v>
      </c>
      <c r="J35" s="28">
        <v>30</v>
      </c>
      <c r="K35" s="28">
        <v>30</v>
      </c>
      <c r="L35" s="28">
        <v>30</v>
      </c>
      <c r="M35" s="93"/>
      <c r="N35" s="93"/>
      <c r="O35" s="26"/>
    </row>
    <row r="36" spans="1:15" s="49" customFormat="1" ht="66.599999999999994" customHeight="1" x14ac:dyDescent="0.4">
      <c r="A36" s="66" t="s">
        <v>120</v>
      </c>
      <c r="B36" s="85" t="s">
        <v>121</v>
      </c>
      <c r="C36" s="68" t="s">
        <v>116</v>
      </c>
      <c r="D36" s="43" t="s">
        <v>22</v>
      </c>
      <c r="E36" s="95" t="s">
        <v>122</v>
      </c>
      <c r="F36" s="17" t="s">
        <v>123</v>
      </c>
      <c r="G36" s="39">
        <v>1</v>
      </c>
      <c r="H36" s="39">
        <v>1</v>
      </c>
      <c r="I36" s="39">
        <v>1</v>
      </c>
      <c r="J36" s="39">
        <v>1</v>
      </c>
      <c r="K36" s="39">
        <v>1</v>
      </c>
      <c r="L36" s="39">
        <v>1</v>
      </c>
      <c r="M36" s="47" t="s">
        <v>209</v>
      </c>
      <c r="N36" s="92" t="s">
        <v>210</v>
      </c>
      <c r="O36" s="48"/>
    </row>
    <row r="37" spans="1:15" s="49" customFormat="1" ht="67.95" customHeight="1" x14ac:dyDescent="0.4">
      <c r="A37" s="66"/>
      <c r="B37" s="85"/>
      <c r="C37" s="68"/>
      <c r="D37" s="43" t="s">
        <v>22</v>
      </c>
      <c r="E37" s="95"/>
      <c r="F37" s="50" t="s">
        <v>124</v>
      </c>
      <c r="G37" s="39">
        <v>1</v>
      </c>
      <c r="H37" s="39">
        <v>1</v>
      </c>
      <c r="I37" s="39">
        <v>1</v>
      </c>
      <c r="J37" s="39">
        <v>1</v>
      </c>
      <c r="K37" s="39">
        <v>1</v>
      </c>
      <c r="L37" s="39">
        <v>1</v>
      </c>
      <c r="M37" s="47" t="s">
        <v>211</v>
      </c>
      <c r="N37" s="92"/>
      <c r="O37" s="48"/>
    </row>
    <row r="38" spans="1:15" s="49" customFormat="1" ht="67.95" customHeight="1" x14ac:dyDescent="0.4">
      <c r="A38" s="23" t="s">
        <v>125</v>
      </c>
      <c r="B38" s="24" t="s">
        <v>126</v>
      </c>
      <c r="C38" s="20" t="s">
        <v>116</v>
      </c>
      <c r="D38" s="23" t="s">
        <v>22</v>
      </c>
      <c r="E38" s="25" t="s">
        <v>127</v>
      </c>
      <c r="F38" s="6" t="s">
        <v>128</v>
      </c>
      <c r="G38" s="40">
        <v>1</v>
      </c>
      <c r="H38" s="40">
        <v>1</v>
      </c>
      <c r="I38" s="40">
        <v>1</v>
      </c>
      <c r="J38" s="40">
        <v>1</v>
      </c>
      <c r="K38" s="40">
        <v>1</v>
      </c>
      <c r="L38" s="40">
        <v>1</v>
      </c>
      <c r="M38" s="27" t="s">
        <v>129</v>
      </c>
      <c r="N38" s="20" t="s">
        <v>212</v>
      </c>
      <c r="O38" s="26"/>
    </row>
    <row r="39" spans="1:15" s="49" customFormat="1" ht="96.6" customHeight="1" x14ac:dyDescent="0.4">
      <c r="A39" s="43" t="s">
        <v>130</v>
      </c>
      <c r="B39" s="46" t="s">
        <v>131</v>
      </c>
      <c r="C39" s="46" t="s">
        <v>116</v>
      </c>
      <c r="D39" s="43" t="s">
        <v>22</v>
      </c>
      <c r="E39" s="46" t="s">
        <v>132</v>
      </c>
      <c r="F39" s="17" t="s">
        <v>133</v>
      </c>
      <c r="G39" s="39">
        <v>1</v>
      </c>
      <c r="H39" s="39">
        <v>1</v>
      </c>
      <c r="I39" s="39">
        <v>1</v>
      </c>
      <c r="J39" s="39">
        <v>1</v>
      </c>
      <c r="K39" s="39">
        <v>1</v>
      </c>
      <c r="L39" s="39">
        <v>1</v>
      </c>
      <c r="M39" s="47" t="s">
        <v>129</v>
      </c>
      <c r="N39" s="60" t="s">
        <v>134</v>
      </c>
      <c r="O39" s="48"/>
    </row>
    <row r="40" spans="1:15" s="49" customFormat="1" ht="67.95" customHeight="1" x14ac:dyDescent="0.4">
      <c r="A40" s="23" t="s">
        <v>135</v>
      </c>
      <c r="B40" s="24" t="s">
        <v>136</v>
      </c>
      <c r="C40" s="20" t="s">
        <v>137</v>
      </c>
      <c r="D40" s="23" t="s">
        <v>138</v>
      </c>
      <c r="E40" s="25" t="s">
        <v>139</v>
      </c>
      <c r="F40" s="6" t="s">
        <v>140</v>
      </c>
      <c r="G40" s="40">
        <v>1</v>
      </c>
      <c r="H40" s="40">
        <v>1</v>
      </c>
      <c r="I40" s="40">
        <v>1</v>
      </c>
      <c r="J40" s="40">
        <v>1</v>
      </c>
      <c r="K40" s="40">
        <v>1</v>
      </c>
      <c r="L40" s="40">
        <v>1</v>
      </c>
      <c r="M40" s="27" t="s">
        <v>129</v>
      </c>
      <c r="N40" s="20" t="s">
        <v>213</v>
      </c>
      <c r="O40" s="26"/>
    </row>
    <row r="41" spans="1:15" s="49" customFormat="1" ht="67.95" customHeight="1" x14ac:dyDescent="0.4">
      <c r="A41" s="43" t="s">
        <v>141</v>
      </c>
      <c r="B41" s="46" t="s">
        <v>142</v>
      </c>
      <c r="C41" s="46" t="s">
        <v>137</v>
      </c>
      <c r="D41" s="43" t="s">
        <v>138</v>
      </c>
      <c r="E41" s="46" t="s">
        <v>139</v>
      </c>
      <c r="F41" s="17" t="s">
        <v>214</v>
      </c>
      <c r="G41" s="39">
        <v>1</v>
      </c>
      <c r="H41" s="39">
        <v>1</v>
      </c>
      <c r="I41" s="39">
        <v>1</v>
      </c>
      <c r="J41" s="39">
        <v>1</v>
      </c>
      <c r="K41" s="39">
        <v>1</v>
      </c>
      <c r="L41" s="39">
        <v>1</v>
      </c>
      <c r="M41" s="47" t="s">
        <v>143</v>
      </c>
      <c r="N41" s="60" t="s">
        <v>144</v>
      </c>
      <c r="O41" s="48"/>
    </row>
    <row r="42" spans="1:15" s="49" customFormat="1" ht="67.95" customHeight="1" x14ac:dyDescent="0.4">
      <c r="A42" s="23" t="s">
        <v>145</v>
      </c>
      <c r="B42" s="24" t="s">
        <v>146</v>
      </c>
      <c r="C42" s="20" t="s">
        <v>147</v>
      </c>
      <c r="D42" s="23" t="s">
        <v>22</v>
      </c>
      <c r="E42" s="25" t="s">
        <v>148</v>
      </c>
      <c r="F42" s="6" t="s">
        <v>149</v>
      </c>
      <c r="G42" s="40">
        <v>1</v>
      </c>
      <c r="H42" s="40">
        <v>1</v>
      </c>
      <c r="I42" s="40">
        <v>1</v>
      </c>
      <c r="J42" s="40">
        <v>1</v>
      </c>
      <c r="K42" s="40">
        <v>1</v>
      </c>
      <c r="L42" s="40">
        <v>1</v>
      </c>
      <c r="M42" s="27" t="s">
        <v>143</v>
      </c>
      <c r="N42" s="61" t="s">
        <v>150</v>
      </c>
      <c r="O42" s="26"/>
    </row>
    <row r="43" spans="1:15" s="49" customFormat="1" ht="67.95" customHeight="1" x14ac:dyDescent="0.4">
      <c r="A43" s="43" t="s">
        <v>151</v>
      </c>
      <c r="B43" s="44" t="s">
        <v>152</v>
      </c>
      <c r="C43" s="45" t="s">
        <v>116</v>
      </c>
      <c r="D43" s="43" t="s">
        <v>22</v>
      </c>
      <c r="E43" s="46" t="s">
        <v>127</v>
      </c>
      <c r="F43" s="17" t="s">
        <v>128</v>
      </c>
      <c r="G43" s="39">
        <v>1</v>
      </c>
      <c r="H43" s="39">
        <v>1</v>
      </c>
      <c r="I43" s="39">
        <v>1</v>
      </c>
      <c r="J43" s="39">
        <v>1</v>
      </c>
      <c r="K43" s="39">
        <v>1</v>
      </c>
      <c r="L43" s="39">
        <v>1</v>
      </c>
      <c r="M43" s="47" t="s">
        <v>143</v>
      </c>
      <c r="N43" s="45" t="s">
        <v>212</v>
      </c>
      <c r="O43" s="48"/>
    </row>
    <row r="44" spans="1:15" s="49" customFormat="1" ht="67.95" customHeight="1" x14ac:dyDescent="0.4">
      <c r="A44" s="62" t="s">
        <v>153</v>
      </c>
      <c r="B44" s="63" t="s">
        <v>154</v>
      </c>
      <c r="C44" s="64" t="s">
        <v>155</v>
      </c>
      <c r="D44" s="23" t="s">
        <v>138</v>
      </c>
      <c r="E44" s="96" t="s">
        <v>156</v>
      </c>
      <c r="F44" s="6" t="s">
        <v>157</v>
      </c>
      <c r="G44" s="40">
        <v>1</v>
      </c>
      <c r="H44" s="40">
        <v>1</v>
      </c>
      <c r="I44" s="40">
        <v>1</v>
      </c>
      <c r="J44" s="40">
        <v>1</v>
      </c>
      <c r="K44" s="40">
        <v>1</v>
      </c>
      <c r="L44" s="40">
        <v>1</v>
      </c>
      <c r="M44" s="27" t="s">
        <v>158</v>
      </c>
      <c r="N44" s="98" t="s">
        <v>159</v>
      </c>
      <c r="O44" s="26"/>
    </row>
    <row r="45" spans="1:15" s="49" customFormat="1" ht="67.95" customHeight="1" x14ac:dyDescent="0.4">
      <c r="A45" s="62"/>
      <c r="B45" s="63"/>
      <c r="C45" s="64"/>
      <c r="D45" s="23" t="s">
        <v>138</v>
      </c>
      <c r="E45" s="96"/>
      <c r="F45" s="6" t="s">
        <v>160</v>
      </c>
      <c r="G45" s="40">
        <v>1</v>
      </c>
      <c r="H45" s="40">
        <v>1</v>
      </c>
      <c r="I45" s="40">
        <v>1</v>
      </c>
      <c r="J45" s="40">
        <v>1</v>
      </c>
      <c r="K45" s="40">
        <v>1</v>
      </c>
      <c r="L45" s="40">
        <v>1</v>
      </c>
      <c r="M45" s="27" t="s">
        <v>158</v>
      </c>
      <c r="N45" s="99"/>
      <c r="O45" s="26"/>
    </row>
    <row r="46" spans="1:15" s="49" customFormat="1" ht="67.95" customHeight="1" x14ac:dyDescent="0.4">
      <c r="A46" s="43" t="s">
        <v>161</v>
      </c>
      <c r="B46" s="44" t="s">
        <v>162</v>
      </c>
      <c r="C46" s="45" t="s">
        <v>215</v>
      </c>
      <c r="D46" s="43" t="s">
        <v>22</v>
      </c>
      <c r="E46" s="46" t="s">
        <v>163</v>
      </c>
      <c r="F46" s="17" t="s">
        <v>164</v>
      </c>
      <c r="G46" s="39">
        <v>1</v>
      </c>
      <c r="H46" s="39">
        <v>1</v>
      </c>
      <c r="I46" s="39">
        <v>1</v>
      </c>
      <c r="J46" s="39">
        <v>1</v>
      </c>
      <c r="K46" s="39">
        <v>1</v>
      </c>
      <c r="L46" s="39">
        <v>1</v>
      </c>
      <c r="M46" s="47" t="s">
        <v>165</v>
      </c>
      <c r="N46" s="60" t="s">
        <v>144</v>
      </c>
      <c r="O46" s="48"/>
    </row>
    <row r="47" spans="1:15" s="49" customFormat="1" ht="67.95" customHeight="1" x14ac:dyDescent="0.4">
      <c r="A47" s="23" t="s">
        <v>166</v>
      </c>
      <c r="B47" s="24" t="s">
        <v>167</v>
      </c>
      <c r="C47" s="20" t="s">
        <v>168</v>
      </c>
      <c r="D47" s="23" t="s">
        <v>100</v>
      </c>
      <c r="E47" s="25" t="s">
        <v>169</v>
      </c>
      <c r="F47" s="6" t="s">
        <v>170</v>
      </c>
      <c r="G47" s="56"/>
      <c r="H47" s="55">
        <v>15610778524.504499</v>
      </c>
      <c r="I47" s="55">
        <v>3569836614.5040798</v>
      </c>
      <c r="J47" s="55">
        <v>3397352513.5492482</v>
      </c>
      <c r="K47" s="55">
        <v>4181756132.2316771</v>
      </c>
      <c r="L47" s="55">
        <v>4461833264.2194958</v>
      </c>
      <c r="M47" s="27" t="s">
        <v>171</v>
      </c>
      <c r="N47" s="59" t="s">
        <v>216</v>
      </c>
      <c r="O47" s="26"/>
    </row>
    <row r="48" spans="1:15" s="49" customFormat="1" ht="67.95" customHeight="1" x14ac:dyDescent="0.4">
      <c r="A48" s="66" t="s">
        <v>172</v>
      </c>
      <c r="B48" s="65" t="s">
        <v>173</v>
      </c>
      <c r="C48" s="45" t="s">
        <v>174</v>
      </c>
      <c r="D48" s="43" t="s">
        <v>100</v>
      </c>
      <c r="E48" s="95" t="s">
        <v>175</v>
      </c>
      <c r="F48" s="17" t="s">
        <v>170</v>
      </c>
      <c r="G48" s="32"/>
      <c r="H48" s="42">
        <v>17666525893.72607</v>
      </c>
      <c r="I48" s="42">
        <v>3785709682.1073484</v>
      </c>
      <c r="J48" s="42">
        <v>3568712916.3441858</v>
      </c>
      <c r="K48" s="42">
        <v>4859015754.5190849</v>
      </c>
      <c r="L48" s="42">
        <v>5453087540.7554522</v>
      </c>
      <c r="M48" s="47" t="s">
        <v>199</v>
      </c>
      <c r="N48" s="51" t="s">
        <v>216</v>
      </c>
      <c r="O48" s="48"/>
    </row>
    <row r="49" spans="1:15" s="49" customFormat="1" ht="63" x14ac:dyDescent="0.4">
      <c r="A49" s="66"/>
      <c r="B49" s="65"/>
      <c r="C49" s="45"/>
      <c r="D49" s="43" t="s">
        <v>22</v>
      </c>
      <c r="E49" s="95"/>
      <c r="F49" s="52" t="s">
        <v>176</v>
      </c>
      <c r="G49" s="42">
        <v>18102</v>
      </c>
      <c r="H49" s="42">
        <v>18000</v>
      </c>
      <c r="I49" s="42">
        <v>45000</v>
      </c>
      <c r="J49" s="42">
        <v>45000</v>
      </c>
      <c r="K49" s="42">
        <v>45000</v>
      </c>
      <c r="L49" s="42">
        <v>45000</v>
      </c>
      <c r="M49" s="47" t="s">
        <v>199</v>
      </c>
      <c r="N49" s="53"/>
      <c r="O49" s="48"/>
    </row>
    <row r="50" spans="1:15" s="49" customFormat="1" ht="89.4" customHeight="1" x14ac:dyDescent="0.4">
      <c r="A50" s="66"/>
      <c r="B50" s="65"/>
      <c r="C50" s="45" t="s">
        <v>217</v>
      </c>
      <c r="D50" s="43" t="s">
        <v>22</v>
      </c>
      <c r="E50" s="95"/>
      <c r="F50" s="54" t="s">
        <v>177</v>
      </c>
      <c r="G50" s="42">
        <v>3300</v>
      </c>
      <c r="H50" s="42">
        <v>3000</v>
      </c>
      <c r="I50" s="42">
        <v>750</v>
      </c>
      <c r="J50" s="42">
        <v>750</v>
      </c>
      <c r="K50" s="42">
        <v>750</v>
      </c>
      <c r="L50" s="42">
        <v>750</v>
      </c>
      <c r="M50" s="47" t="s">
        <v>199</v>
      </c>
      <c r="N50" s="53"/>
      <c r="O50" s="48"/>
    </row>
    <row r="51" spans="1:15" s="49" customFormat="1" ht="79.2" customHeight="1" x14ac:dyDescent="0.4">
      <c r="A51" s="62" t="s">
        <v>178</v>
      </c>
      <c r="B51" s="64" t="s">
        <v>179</v>
      </c>
      <c r="C51" s="20" t="s">
        <v>180</v>
      </c>
      <c r="D51" s="23" t="s">
        <v>138</v>
      </c>
      <c r="E51" s="96" t="s">
        <v>181</v>
      </c>
      <c r="F51" s="20" t="s">
        <v>182</v>
      </c>
      <c r="G51" s="57">
        <v>0.1</v>
      </c>
      <c r="H51" s="41">
        <v>0.1</v>
      </c>
      <c r="I51" s="41">
        <v>0.1</v>
      </c>
      <c r="J51" s="41">
        <v>0.1</v>
      </c>
      <c r="K51" s="41">
        <v>0.1</v>
      </c>
      <c r="L51" s="41">
        <v>0.1</v>
      </c>
      <c r="M51" s="27" t="s">
        <v>199</v>
      </c>
      <c r="N51" s="58" t="s">
        <v>218</v>
      </c>
      <c r="O51" s="26"/>
    </row>
    <row r="52" spans="1:15" s="49" customFormat="1" ht="48" customHeight="1" x14ac:dyDescent="0.4">
      <c r="A52" s="62"/>
      <c r="B52" s="67"/>
      <c r="C52" s="20" t="s">
        <v>219</v>
      </c>
      <c r="D52" s="62" t="s">
        <v>100</v>
      </c>
      <c r="E52" s="96"/>
      <c r="F52" s="64" t="s">
        <v>201</v>
      </c>
      <c r="G52" s="97"/>
      <c r="H52" s="97"/>
      <c r="I52" s="97"/>
      <c r="J52" s="97"/>
      <c r="K52" s="97"/>
      <c r="L52" s="97"/>
      <c r="M52" s="27" t="s">
        <v>199</v>
      </c>
      <c r="N52" s="58"/>
      <c r="O52" s="26"/>
    </row>
    <row r="53" spans="1:15" s="49" customFormat="1" ht="48" customHeight="1" x14ac:dyDescent="0.4">
      <c r="A53" s="62"/>
      <c r="B53" s="67"/>
      <c r="C53" s="20" t="s">
        <v>183</v>
      </c>
      <c r="D53" s="62"/>
      <c r="E53" s="96"/>
      <c r="F53" s="64"/>
      <c r="G53" s="97"/>
      <c r="H53" s="97"/>
      <c r="I53" s="97"/>
      <c r="J53" s="97"/>
      <c r="K53" s="97"/>
      <c r="L53" s="97"/>
      <c r="M53" s="27" t="s">
        <v>199</v>
      </c>
      <c r="N53" s="58" t="s">
        <v>216</v>
      </c>
      <c r="O53" s="26"/>
    </row>
    <row r="54" spans="1:15" s="49" customFormat="1" ht="89.4" customHeight="1" x14ac:dyDescent="0.4">
      <c r="A54" s="66" t="s">
        <v>184</v>
      </c>
      <c r="B54" s="65" t="s">
        <v>185</v>
      </c>
      <c r="C54" s="45" t="s">
        <v>186</v>
      </c>
      <c r="D54" s="43" t="s">
        <v>187</v>
      </c>
      <c r="E54" s="95" t="s">
        <v>188</v>
      </c>
      <c r="F54" s="54" t="s">
        <v>189</v>
      </c>
      <c r="G54" s="32">
        <v>36</v>
      </c>
      <c r="H54" s="34">
        <v>1</v>
      </c>
      <c r="I54" s="34">
        <v>0.25</v>
      </c>
      <c r="J54" s="34">
        <v>0.25</v>
      </c>
      <c r="K54" s="34">
        <v>0.25</v>
      </c>
      <c r="L54" s="34">
        <v>0.25</v>
      </c>
      <c r="M54" s="47" t="s">
        <v>200</v>
      </c>
      <c r="N54" s="53"/>
      <c r="O54" s="48"/>
    </row>
    <row r="55" spans="1:15" s="49" customFormat="1" ht="89.4" customHeight="1" x14ac:dyDescent="0.4">
      <c r="A55" s="66"/>
      <c r="B55" s="65"/>
      <c r="C55" s="45" t="s">
        <v>190</v>
      </c>
      <c r="D55" s="43" t="s">
        <v>138</v>
      </c>
      <c r="E55" s="95"/>
      <c r="F55" s="17" t="s">
        <v>191</v>
      </c>
      <c r="G55" s="33">
        <v>0.1</v>
      </c>
      <c r="H55" s="34">
        <v>0.1</v>
      </c>
      <c r="I55" s="34">
        <v>0.1</v>
      </c>
      <c r="J55" s="34">
        <v>0.1</v>
      </c>
      <c r="K55" s="34">
        <v>0.1</v>
      </c>
      <c r="L55" s="34">
        <v>0.1</v>
      </c>
      <c r="M55" s="47" t="s">
        <v>200</v>
      </c>
      <c r="N55" s="53" t="s">
        <v>220</v>
      </c>
      <c r="O55" s="48"/>
    </row>
    <row r="56" spans="1:15" s="49" customFormat="1" ht="89.4" customHeight="1" x14ac:dyDescent="0.4">
      <c r="A56" s="66"/>
      <c r="B56" s="65"/>
      <c r="C56" s="45" t="s">
        <v>192</v>
      </c>
      <c r="D56" s="43" t="s">
        <v>187</v>
      </c>
      <c r="E56" s="95"/>
      <c r="F56" s="17" t="s">
        <v>193</v>
      </c>
      <c r="G56" s="42">
        <v>4500</v>
      </c>
      <c r="H56" s="34">
        <v>0.8</v>
      </c>
      <c r="I56" s="34">
        <v>0.2</v>
      </c>
      <c r="J56" s="34">
        <v>0.2</v>
      </c>
      <c r="K56" s="34">
        <v>0.2</v>
      </c>
      <c r="L56" s="34">
        <v>0.2</v>
      </c>
      <c r="M56" s="47" t="s">
        <v>200</v>
      </c>
      <c r="N56" s="53"/>
      <c r="O56" s="48"/>
    </row>
    <row r="57" spans="1:15" s="49" customFormat="1" ht="117.6" customHeight="1" thickBot="1" x14ac:dyDescent="0.45">
      <c r="A57" s="66"/>
      <c r="B57" s="65"/>
      <c r="C57" s="45" t="s">
        <v>194</v>
      </c>
      <c r="D57" s="43" t="s">
        <v>187</v>
      </c>
      <c r="E57" s="95"/>
      <c r="F57" s="17" t="s">
        <v>195</v>
      </c>
      <c r="G57" s="32">
        <v>4500</v>
      </c>
      <c r="H57" s="34">
        <v>0.1</v>
      </c>
      <c r="I57" s="34">
        <v>0.1</v>
      </c>
      <c r="J57" s="34">
        <v>0.1</v>
      </c>
      <c r="K57" s="34">
        <v>0.1</v>
      </c>
      <c r="L57" s="34">
        <v>0.1</v>
      </c>
      <c r="M57" s="47" t="s">
        <v>200</v>
      </c>
      <c r="N57" s="53"/>
      <c r="O57" s="48"/>
    </row>
    <row r="58" spans="1:15" ht="60.6" customHeight="1" x14ac:dyDescent="0.3">
      <c r="A58" s="502" t="s">
        <v>1858</v>
      </c>
      <c r="B58" s="693" t="s">
        <v>1859</v>
      </c>
      <c r="C58" s="502" t="s">
        <v>1860</v>
      </c>
      <c r="D58" s="752" t="s">
        <v>22</v>
      </c>
      <c r="E58" s="752" t="s">
        <v>1861</v>
      </c>
      <c r="F58" s="753" t="s">
        <v>1862</v>
      </c>
      <c r="G58" s="754">
        <v>20</v>
      </c>
      <c r="H58" s="568">
        <v>20</v>
      </c>
      <c r="I58" s="568">
        <v>5</v>
      </c>
      <c r="J58" s="568">
        <v>5</v>
      </c>
      <c r="K58" s="568">
        <v>5</v>
      </c>
      <c r="L58" s="568">
        <v>5</v>
      </c>
      <c r="M58" s="613" t="s">
        <v>1863</v>
      </c>
      <c r="N58" s="613" t="s">
        <v>1864</v>
      </c>
      <c r="O58" s="755"/>
    </row>
    <row r="59" spans="1:15" ht="79.8" customHeight="1" x14ac:dyDescent="0.3">
      <c r="A59" s="500"/>
      <c r="B59" s="696"/>
      <c r="C59" s="497"/>
      <c r="D59" s="590"/>
      <c r="E59" s="590"/>
      <c r="F59" s="753" t="s">
        <v>1865</v>
      </c>
      <c r="G59" s="756">
        <v>40000</v>
      </c>
      <c r="H59" s="695">
        <v>1</v>
      </c>
      <c r="I59" s="757">
        <v>10000</v>
      </c>
      <c r="J59" s="757">
        <v>10000</v>
      </c>
      <c r="K59" s="757">
        <v>10000</v>
      </c>
      <c r="L59" s="757">
        <v>10000</v>
      </c>
      <c r="M59" s="613" t="s">
        <v>1863</v>
      </c>
      <c r="N59" s="613" t="s">
        <v>1864</v>
      </c>
      <c r="O59" s="755"/>
    </row>
    <row r="60" spans="1:15" ht="120" customHeight="1" x14ac:dyDescent="0.3">
      <c r="A60" s="500"/>
      <c r="B60" s="696"/>
      <c r="C60" s="517" t="s">
        <v>1866</v>
      </c>
      <c r="D60" s="590"/>
      <c r="E60" s="590"/>
      <c r="F60" s="753" t="s">
        <v>1867</v>
      </c>
      <c r="G60" s="754" t="s">
        <v>1868</v>
      </c>
      <c r="H60" s="706">
        <v>1</v>
      </c>
      <c r="I60" s="706">
        <v>0.9</v>
      </c>
      <c r="J60" s="706">
        <v>0.9</v>
      </c>
      <c r="K60" s="706">
        <v>0.9</v>
      </c>
      <c r="L60" s="706">
        <v>0.9</v>
      </c>
      <c r="M60" s="613" t="s">
        <v>1863</v>
      </c>
      <c r="N60" s="613" t="s">
        <v>1864</v>
      </c>
      <c r="O60" s="755"/>
    </row>
    <row r="61" spans="1:15" ht="88.8" customHeight="1" x14ac:dyDescent="0.3">
      <c r="A61" s="497"/>
      <c r="B61" s="698"/>
      <c r="C61" s="517" t="s">
        <v>1869</v>
      </c>
      <c r="D61" s="573"/>
      <c r="E61" s="573"/>
      <c r="F61" s="753" t="s">
        <v>1870</v>
      </c>
      <c r="G61" s="754">
        <v>5000</v>
      </c>
      <c r="H61" s="706">
        <v>1</v>
      </c>
      <c r="I61" s="758">
        <v>1250</v>
      </c>
      <c r="J61" s="758">
        <v>1250</v>
      </c>
      <c r="K61" s="758">
        <v>1250</v>
      </c>
      <c r="L61" s="758">
        <v>1250</v>
      </c>
      <c r="M61" s="613" t="s">
        <v>1863</v>
      </c>
      <c r="N61" s="613" t="s">
        <v>1864</v>
      </c>
      <c r="O61" s="755"/>
    </row>
    <row r="62" spans="1:15" ht="92.4" customHeight="1" x14ac:dyDescent="0.3">
      <c r="A62" s="142" t="s">
        <v>1871</v>
      </c>
      <c r="B62" s="416" t="s">
        <v>1872</v>
      </c>
      <c r="C62" s="23" t="s">
        <v>1873</v>
      </c>
      <c r="D62" s="145" t="s">
        <v>975</v>
      </c>
      <c r="E62" s="145" t="s">
        <v>1874</v>
      </c>
      <c r="F62" s="759" t="s">
        <v>1875</v>
      </c>
      <c r="G62" s="55">
        <v>45000</v>
      </c>
      <c r="H62" s="55">
        <v>45000</v>
      </c>
      <c r="I62" s="760">
        <v>11250</v>
      </c>
      <c r="J62" s="760">
        <v>11250</v>
      </c>
      <c r="K62" s="760">
        <v>11250</v>
      </c>
      <c r="L62" s="760">
        <v>11250</v>
      </c>
      <c r="M62" s="20" t="s">
        <v>1863</v>
      </c>
      <c r="N62" s="129" t="s">
        <v>1864</v>
      </c>
      <c r="O62" s="25"/>
    </row>
    <row r="63" spans="1:15" ht="85.2" customHeight="1" x14ac:dyDescent="0.3">
      <c r="A63" s="134"/>
      <c r="B63" s="562"/>
      <c r="C63" s="23" t="s">
        <v>1876</v>
      </c>
      <c r="D63" s="138"/>
      <c r="E63" s="138"/>
      <c r="F63" s="759" t="s">
        <v>1877</v>
      </c>
      <c r="G63" s="699">
        <v>1</v>
      </c>
      <c r="H63" s="248">
        <v>1</v>
      </c>
      <c r="I63" s="248">
        <v>1</v>
      </c>
      <c r="J63" s="248">
        <v>1</v>
      </c>
      <c r="K63" s="248">
        <v>1</v>
      </c>
      <c r="L63" s="248">
        <v>1</v>
      </c>
      <c r="M63" s="20" t="s">
        <v>1863</v>
      </c>
      <c r="N63" s="129" t="s">
        <v>1864</v>
      </c>
      <c r="O63" s="25"/>
    </row>
    <row r="64" spans="1:15" ht="99" customHeight="1" x14ac:dyDescent="0.3">
      <c r="A64" s="134"/>
      <c r="B64" s="562"/>
      <c r="C64" s="23" t="s">
        <v>1878</v>
      </c>
      <c r="D64" s="138"/>
      <c r="E64" s="138"/>
      <c r="F64" s="759" t="s">
        <v>1879</v>
      </c>
      <c r="G64" s="57">
        <v>1</v>
      </c>
      <c r="H64" s="41">
        <v>1</v>
      </c>
      <c r="I64" s="41">
        <v>1</v>
      </c>
      <c r="J64" s="41">
        <v>1</v>
      </c>
      <c r="K64" s="41">
        <v>1</v>
      </c>
      <c r="L64" s="28"/>
      <c r="M64" s="20" t="s">
        <v>1863</v>
      </c>
      <c r="N64" s="129" t="s">
        <v>1864</v>
      </c>
      <c r="O64" s="25"/>
    </row>
    <row r="65" spans="1:15" ht="90" customHeight="1" x14ac:dyDescent="0.3">
      <c r="A65" s="134"/>
      <c r="B65" s="562"/>
      <c r="C65" s="23" t="s">
        <v>1880</v>
      </c>
      <c r="D65" s="138"/>
      <c r="E65" s="138"/>
      <c r="F65" s="759" t="s">
        <v>1881</v>
      </c>
      <c r="G65" s="761">
        <v>1</v>
      </c>
      <c r="H65" s="248">
        <v>1</v>
      </c>
      <c r="I65" s="248">
        <v>0.25</v>
      </c>
      <c r="J65" s="248">
        <v>0.25</v>
      </c>
      <c r="K65" s="248">
        <v>0.25</v>
      </c>
      <c r="L65" s="248">
        <v>0.25</v>
      </c>
      <c r="M65" s="20" t="s">
        <v>1863</v>
      </c>
      <c r="N65" s="129" t="s">
        <v>1864</v>
      </c>
      <c r="O65" s="25"/>
    </row>
    <row r="66" spans="1:15" ht="109.8" customHeight="1" x14ac:dyDescent="0.3">
      <c r="A66" s="160"/>
      <c r="B66" s="426"/>
      <c r="C66" s="23" t="s">
        <v>1882</v>
      </c>
      <c r="D66" s="157"/>
      <c r="E66" s="157"/>
      <c r="F66" s="27" t="s">
        <v>1883</v>
      </c>
      <c r="G66" s="29">
        <v>800</v>
      </c>
      <c r="H66" s="29">
        <v>800</v>
      </c>
      <c r="I66" s="28">
        <v>200</v>
      </c>
      <c r="J66" s="28">
        <v>200</v>
      </c>
      <c r="K66" s="28">
        <v>200</v>
      </c>
      <c r="L66" s="28">
        <v>200</v>
      </c>
      <c r="M66" s="20" t="s">
        <v>1863</v>
      </c>
      <c r="N66" s="129" t="s">
        <v>1864</v>
      </c>
      <c r="O66" s="25"/>
    </row>
    <row r="67" spans="1:15" ht="67.8" customHeight="1" x14ac:dyDescent="0.3">
      <c r="A67" s="502" t="s">
        <v>1884</v>
      </c>
      <c r="B67" s="713" t="s">
        <v>1885</v>
      </c>
      <c r="C67" s="517" t="s">
        <v>1886</v>
      </c>
      <c r="D67" s="494" t="s">
        <v>1336</v>
      </c>
      <c r="E67" s="494" t="s">
        <v>1887</v>
      </c>
      <c r="F67" s="663" t="s">
        <v>1888</v>
      </c>
      <c r="G67" s="762">
        <v>80</v>
      </c>
      <c r="H67" s="568">
        <v>80</v>
      </c>
      <c r="I67" s="763">
        <v>20</v>
      </c>
      <c r="J67" s="763">
        <v>20</v>
      </c>
      <c r="K67" s="763">
        <v>20</v>
      </c>
      <c r="L67" s="763">
        <v>20</v>
      </c>
      <c r="M67" s="707" t="s">
        <v>1863</v>
      </c>
      <c r="N67" s="613" t="s">
        <v>1864</v>
      </c>
      <c r="O67" s="755"/>
    </row>
    <row r="68" spans="1:15" ht="103.8" customHeight="1" x14ac:dyDescent="0.3">
      <c r="A68" s="500"/>
      <c r="B68" s="715"/>
      <c r="C68" s="517" t="s">
        <v>1889</v>
      </c>
      <c r="D68" s="494"/>
      <c r="E68" s="494"/>
      <c r="F68" s="753" t="s">
        <v>1890</v>
      </c>
      <c r="G68" s="32">
        <v>12</v>
      </c>
      <c r="H68" s="763">
        <v>12</v>
      </c>
      <c r="I68" s="763">
        <v>3</v>
      </c>
      <c r="J68" s="763">
        <v>3</v>
      </c>
      <c r="K68" s="763">
        <v>3</v>
      </c>
      <c r="L68" s="763">
        <v>3</v>
      </c>
      <c r="M68" s="707" t="s">
        <v>1863</v>
      </c>
      <c r="N68" s="613" t="s">
        <v>1864</v>
      </c>
      <c r="O68" s="755"/>
    </row>
    <row r="69" spans="1:15" ht="82.8" customHeight="1" x14ac:dyDescent="0.3">
      <c r="A69" s="500"/>
      <c r="B69" s="715"/>
      <c r="C69" s="496" t="s">
        <v>1891</v>
      </c>
      <c r="D69" s="494"/>
      <c r="E69" s="494"/>
      <c r="F69" s="753" t="s">
        <v>1892</v>
      </c>
      <c r="G69" s="762">
        <v>24</v>
      </c>
      <c r="H69" s="763">
        <v>24</v>
      </c>
      <c r="I69" s="763">
        <v>6</v>
      </c>
      <c r="J69" s="763">
        <v>6</v>
      </c>
      <c r="K69" s="763">
        <v>6</v>
      </c>
      <c r="L69" s="763">
        <v>6</v>
      </c>
      <c r="M69" s="707" t="s">
        <v>1863</v>
      </c>
      <c r="N69" s="613" t="s">
        <v>1864</v>
      </c>
      <c r="O69" s="755"/>
    </row>
    <row r="70" spans="1:15" ht="90.6" customHeight="1" x14ac:dyDescent="0.3">
      <c r="A70" s="497"/>
      <c r="B70" s="717"/>
      <c r="C70" s="496"/>
      <c r="D70" s="494"/>
      <c r="E70" s="494"/>
      <c r="F70" s="753" t="s">
        <v>1893</v>
      </c>
      <c r="G70" s="762">
        <v>500</v>
      </c>
      <c r="H70" s="763">
        <v>500</v>
      </c>
      <c r="I70" s="763">
        <v>125</v>
      </c>
      <c r="J70" s="763">
        <v>125</v>
      </c>
      <c r="K70" s="763">
        <v>125</v>
      </c>
      <c r="L70" s="763">
        <v>125</v>
      </c>
      <c r="M70" s="707" t="s">
        <v>1863</v>
      </c>
      <c r="N70" s="707" t="s">
        <v>1864</v>
      </c>
      <c r="O70" s="755"/>
    </row>
    <row r="71" spans="1:15" ht="21" x14ac:dyDescent="0.3">
      <c r="A71" s="19" t="s">
        <v>196</v>
      </c>
      <c r="B71" s="84" t="s">
        <v>202</v>
      </c>
      <c r="C71" s="84"/>
      <c r="D71" s="84"/>
      <c r="E71" s="21"/>
      <c r="F71" s="21"/>
      <c r="G71" s="30"/>
      <c r="H71" s="4"/>
      <c r="I71" s="5"/>
      <c r="J71" s="5"/>
      <c r="K71" s="5"/>
      <c r="L71" s="5"/>
      <c r="M71" s="4"/>
      <c r="N71" s="4"/>
      <c r="O71" s="4"/>
    </row>
  </sheetData>
  <sheetProtection algorithmName="SHA-512" hashValue="JnAMwJoOOMP/F0G1MdX2LhXWK2loSenMws+rm3yCTAa7vI2gHJt8PuGXEx5C4lEIlL6o3Vo9Y0Shq8DORwlHHw==" saltValue="SzWJUkEM84TzigkS+1+mpQ==" spinCount="100000" sheet="1" objects="1" scenarios="1"/>
  <mergeCells count="127">
    <mergeCell ref="A67:A70"/>
    <mergeCell ref="B67:B70"/>
    <mergeCell ref="D67:D70"/>
    <mergeCell ref="E67:E70"/>
    <mergeCell ref="C69:C70"/>
    <mergeCell ref="A58:A61"/>
    <mergeCell ref="B58:B61"/>
    <mergeCell ref="C58:C59"/>
    <mergeCell ref="D58:D61"/>
    <mergeCell ref="E58:E61"/>
    <mergeCell ref="A62:A66"/>
    <mergeCell ref="B62:B66"/>
    <mergeCell ref="D62:D66"/>
    <mergeCell ref="E62:E66"/>
    <mergeCell ref="N34:N35"/>
    <mergeCell ref="N36:N37"/>
    <mergeCell ref="N44:N45"/>
    <mergeCell ref="M20:M22"/>
    <mergeCell ref="N20:N22"/>
    <mergeCell ref="M23:M25"/>
    <mergeCell ref="N23:N25"/>
    <mergeCell ref="E44:E45"/>
    <mergeCell ref="J9:J10"/>
    <mergeCell ref="K9:K10"/>
    <mergeCell ref="L9:L10"/>
    <mergeCell ref="G14:G16"/>
    <mergeCell ref="H14:H16"/>
    <mergeCell ref="I14:I16"/>
    <mergeCell ref="J14:J16"/>
    <mergeCell ref="K14:K16"/>
    <mergeCell ref="L14:L16"/>
    <mergeCell ref="L17:L18"/>
    <mergeCell ref="G20:G22"/>
    <mergeCell ref="H20:H22"/>
    <mergeCell ref="I20:I22"/>
    <mergeCell ref="J20:J22"/>
    <mergeCell ref="K20:K22"/>
    <mergeCell ref="L20:L22"/>
    <mergeCell ref="F23:F25"/>
    <mergeCell ref="J23:J25"/>
    <mergeCell ref="K23:K25"/>
    <mergeCell ref="E54:E57"/>
    <mergeCell ref="E51:E53"/>
    <mergeCell ref="E20:E22"/>
    <mergeCell ref="E23:E25"/>
    <mergeCell ref="E30:E32"/>
    <mergeCell ref="E34:E35"/>
    <mergeCell ref="E36:E37"/>
    <mergeCell ref="F52:F53"/>
    <mergeCell ref="E48:E50"/>
    <mergeCell ref="M34:M35"/>
    <mergeCell ref="G17:G18"/>
    <mergeCell ref="H17:H18"/>
    <mergeCell ref="I17:I18"/>
    <mergeCell ref="J17:J18"/>
    <mergeCell ref="K17:K18"/>
    <mergeCell ref="L23:L25"/>
    <mergeCell ref="G52:G53"/>
    <mergeCell ref="H52:H53"/>
    <mergeCell ref="I52:I53"/>
    <mergeCell ref="J52:J53"/>
    <mergeCell ref="K52:K53"/>
    <mergeCell ref="L52:L53"/>
    <mergeCell ref="G23:G25"/>
    <mergeCell ref="H23:H25"/>
    <mergeCell ref="I23:I25"/>
    <mergeCell ref="A5:N5"/>
    <mergeCell ref="M8:M10"/>
    <mergeCell ref="N8:N10"/>
    <mergeCell ref="M11:M12"/>
    <mergeCell ref="N11:N12"/>
    <mergeCell ref="M14:M16"/>
    <mergeCell ref="N14:N16"/>
    <mergeCell ref="M17:M19"/>
    <mergeCell ref="N17:N19"/>
    <mergeCell ref="G9:G10"/>
    <mergeCell ref="H9:H10"/>
    <mergeCell ref="I9:I10"/>
    <mergeCell ref="D9:D10"/>
    <mergeCell ref="D14:D16"/>
    <mergeCell ref="D17:D18"/>
    <mergeCell ref="E8:E10"/>
    <mergeCell ref="E14:E16"/>
    <mergeCell ref="E17:E19"/>
    <mergeCell ref="E11:E12"/>
    <mergeCell ref="A2:A3"/>
    <mergeCell ref="B2:O2"/>
    <mergeCell ref="B3:O3"/>
    <mergeCell ref="A6:L6"/>
    <mergeCell ref="M6:N6"/>
    <mergeCell ref="B71:D71"/>
    <mergeCell ref="B8:B10"/>
    <mergeCell ref="A8:A10"/>
    <mergeCell ref="B11:B12"/>
    <mergeCell ref="F9:F10"/>
    <mergeCell ref="A11:A12"/>
    <mergeCell ref="B14:B16"/>
    <mergeCell ref="F14:F16"/>
    <mergeCell ref="A14:A16"/>
    <mergeCell ref="B17:B19"/>
    <mergeCell ref="F17:F18"/>
    <mergeCell ref="A17:A19"/>
    <mergeCell ref="B20:B22"/>
    <mergeCell ref="F20:F22"/>
    <mergeCell ref="A20:A22"/>
    <mergeCell ref="B23:B25"/>
    <mergeCell ref="B36:B37"/>
    <mergeCell ref="D20:D22"/>
    <mergeCell ref="D23:D25"/>
    <mergeCell ref="D52:D53"/>
    <mergeCell ref="B44:B45"/>
    <mergeCell ref="C44:C45"/>
    <mergeCell ref="A44:A45"/>
    <mergeCell ref="B48:B50"/>
    <mergeCell ref="B54:B57"/>
    <mergeCell ref="A54:A57"/>
    <mergeCell ref="A48:A50"/>
    <mergeCell ref="A23:A25"/>
    <mergeCell ref="B30:B32"/>
    <mergeCell ref="A30:A32"/>
    <mergeCell ref="B34:B35"/>
    <mergeCell ref="C34:C35"/>
    <mergeCell ref="A34:A35"/>
    <mergeCell ref="A51:A53"/>
    <mergeCell ref="B51:B53"/>
    <mergeCell ref="C36:C37"/>
    <mergeCell ref="A36:A37"/>
  </mergeCells>
  <pageMargins left="0.7" right="0.7" top="0.75" bottom="0.75" header="0.3" footer="0.3"/>
  <pageSetup scale="15" fitToHeight="0" orientation="landscape" r:id="rId1"/>
  <rowBreaks count="4" manualBreakCount="4">
    <brk id="15" max="13" man="1"/>
    <brk id="24" max="16383" man="1"/>
    <brk id="32" max="16383" man="1"/>
    <brk id="5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0AA6C-D280-4208-925F-B2ECDA9C5EE0}">
  <sheetPr>
    <pageSetUpPr fitToPage="1"/>
  </sheetPr>
  <dimension ref="G64"/>
  <sheetViews>
    <sheetView showGridLines="0" view="pageBreakPreview" zoomScale="60" zoomScaleNormal="55" workbookViewId="0">
      <selection activeCell="H61" sqref="H61"/>
    </sheetView>
  </sheetViews>
  <sheetFormatPr baseColWidth="10" defaultColWidth="11.5546875" defaultRowHeight="14.4" x14ac:dyDescent="0.3"/>
  <sheetData>
    <row r="64" spans="7:7" x14ac:dyDescent="0.3">
      <c r="G64" t="s">
        <v>2042</v>
      </c>
    </row>
  </sheetData>
  <sheetProtection algorithmName="SHA-512" hashValue="YbfA95AsE72D5npBvOZ641nfsF9089MDG2j/6k7mTxDGuUZTgNzhhl3EH10bbh3YA38iPaTB57pD+w14tYB0SA==" saltValue="wnHN3+6l3R6qbg+avM20Og==" spinCount="100000" sheet="1"/>
  <pageMargins left="0.7" right="0.7" top="0.75" bottom="0.75" header="0.3" footer="0.3"/>
  <pageSetup scale="5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6D119-D900-422A-8D76-19FFCB5350AA}">
  <sheetPr>
    <pageSetUpPr fitToPage="1"/>
  </sheetPr>
  <dimension ref="A1:O140"/>
  <sheetViews>
    <sheetView showGridLines="0" zoomScale="40" zoomScaleNormal="40" zoomScaleSheetLayoutView="40" workbookViewId="0">
      <selection activeCell="A8" sqref="A8:A10"/>
    </sheetView>
  </sheetViews>
  <sheetFormatPr baseColWidth="10" defaultColWidth="11.5546875" defaultRowHeight="14.4" x14ac:dyDescent="0.3"/>
  <cols>
    <col min="1" max="1" width="38.33203125" style="101" bestFit="1" customWidth="1"/>
    <col min="2" max="2" width="110.109375" style="1" customWidth="1"/>
    <col min="3" max="3" width="124.33203125" style="3" customWidth="1"/>
    <col min="4" max="4" width="37.33203125" style="3" customWidth="1"/>
    <col min="5" max="5" width="84.6640625" style="1" customWidth="1"/>
    <col min="6" max="6" width="99" style="3" customWidth="1"/>
    <col min="7" max="7" width="17.109375" style="31" bestFit="1" customWidth="1"/>
    <col min="8" max="8" width="15.33203125" style="31" customWidth="1"/>
    <col min="9" max="9" width="17.6640625" style="31" customWidth="1"/>
    <col min="10" max="10" width="17.33203125" style="31" customWidth="1"/>
    <col min="11" max="11" width="14" style="2" bestFit="1" customWidth="1"/>
    <col min="12" max="12" width="13.33203125" style="2" bestFit="1" customWidth="1"/>
    <col min="13" max="13" width="59.44140625" style="1" customWidth="1"/>
    <col min="14" max="14" width="43.88671875" style="1" customWidth="1"/>
    <col min="15" max="15" width="24.77734375" style="1" customWidth="1"/>
  </cols>
  <sheetData>
    <row r="1" spans="1:15" ht="15" thickBot="1" x14ac:dyDescent="0.35"/>
    <row r="2" spans="1:15" ht="24" thickBot="1" x14ac:dyDescent="0.35">
      <c r="A2" s="69"/>
      <c r="B2" s="348" t="s">
        <v>0</v>
      </c>
      <c r="C2" s="347"/>
      <c r="D2" s="347"/>
      <c r="E2" s="347"/>
      <c r="F2" s="347"/>
      <c r="G2" s="347"/>
      <c r="H2" s="347"/>
      <c r="I2" s="347"/>
      <c r="J2" s="347"/>
      <c r="K2" s="347"/>
      <c r="L2" s="347"/>
      <c r="M2" s="347"/>
      <c r="N2" s="347"/>
      <c r="O2" s="346"/>
    </row>
    <row r="3" spans="1:15" ht="24" thickBot="1" x14ac:dyDescent="0.35">
      <c r="A3" s="70"/>
      <c r="B3" s="345" t="s">
        <v>604</v>
      </c>
      <c r="C3" s="344"/>
      <c r="D3" s="344"/>
      <c r="E3" s="344"/>
      <c r="F3" s="344"/>
      <c r="G3" s="344"/>
      <c r="H3" s="344"/>
      <c r="I3" s="344"/>
      <c r="J3" s="344"/>
      <c r="K3" s="344"/>
      <c r="L3" s="344"/>
      <c r="M3" s="344"/>
      <c r="N3" s="344"/>
      <c r="O3" s="343"/>
    </row>
    <row r="4" spans="1:15" ht="15" thickBot="1" x14ac:dyDescent="0.35"/>
    <row r="5" spans="1:15" ht="21" thickBot="1" x14ac:dyDescent="0.35">
      <c r="A5" s="88" t="s">
        <v>585</v>
      </c>
      <c r="B5" s="89"/>
      <c r="C5" s="89"/>
      <c r="D5" s="89"/>
      <c r="E5" s="89"/>
      <c r="F5" s="89"/>
      <c r="G5" s="89"/>
      <c r="H5" s="89"/>
      <c r="I5" s="89"/>
      <c r="J5" s="89"/>
      <c r="K5" s="89"/>
      <c r="L5" s="89"/>
      <c r="M5" s="89"/>
      <c r="N5" s="90"/>
      <c r="O5" s="91"/>
    </row>
    <row r="6" spans="1:15" ht="40.799999999999997" x14ac:dyDescent="0.3">
      <c r="A6" s="79" t="s">
        <v>1</v>
      </c>
      <c r="B6" s="80"/>
      <c r="C6" s="80"/>
      <c r="D6" s="80"/>
      <c r="E6" s="80"/>
      <c r="F6" s="80"/>
      <c r="G6" s="80"/>
      <c r="H6" s="80"/>
      <c r="I6" s="80"/>
      <c r="J6" s="80"/>
      <c r="K6" s="80"/>
      <c r="L6" s="83"/>
      <c r="M6" s="79" t="s">
        <v>2</v>
      </c>
      <c r="N6" s="83"/>
      <c r="O6" s="15" t="s">
        <v>3</v>
      </c>
    </row>
    <row r="7" spans="1:15" ht="21" x14ac:dyDescent="0.3">
      <c r="A7" s="342" t="s">
        <v>4</v>
      </c>
      <c r="B7" s="341" t="s">
        <v>5</v>
      </c>
      <c r="C7" s="341" t="s">
        <v>6</v>
      </c>
      <c r="D7" s="341" t="s">
        <v>7</v>
      </c>
      <c r="E7" s="341" t="s">
        <v>8</v>
      </c>
      <c r="F7" s="341" t="s">
        <v>9</v>
      </c>
      <c r="G7" s="340" t="s">
        <v>10</v>
      </c>
      <c r="H7" s="339" t="s">
        <v>11</v>
      </c>
      <c r="I7" s="338" t="s">
        <v>12</v>
      </c>
      <c r="J7" s="338" t="s">
        <v>13</v>
      </c>
      <c r="K7" s="337" t="s">
        <v>14</v>
      </c>
      <c r="L7" s="336" t="s">
        <v>15</v>
      </c>
      <c r="M7" s="335" t="s">
        <v>16</v>
      </c>
      <c r="N7" s="335" t="s">
        <v>17</v>
      </c>
      <c r="O7" s="335" t="s">
        <v>18</v>
      </c>
    </row>
    <row r="8" spans="1:15" ht="48" customHeight="1" x14ac:dyDescent="0.3">
      <c r="A8" s="120" t="s">
        <v>603</v>
      </c>
      <c r="B8" s="120" t="s">
        <v>602</v>
      </c>
      <c r="C8" s="46" t="s">
        <v>601</v>
      </c>
      <c r="D8" s="123" t="s">
        <v>22</v>
      </c>
      <c r="E8" s="120" t="s">
        <v>381</v>
      </c>
      <c r="F8" s="123" t="s">
        <v>397</v>
      </c>
      <c r="G8" s="154">
        <v>0.95</v>
      </c>
      <c r="H8" s="154">
        <v>0.95</v>
      </c>
      <c r="I8" s="154">
        <v>0.95</v>
      </c>
      <c r="J8" s="154">
        <v>0.95</v>
      </c>
      <c r="K8" s="154">
        <v>0.95</v>
      </c>
      <c r="L8" s="154">
        <v>0.95</v>
      </c>
      <c r="M8" s="121" t="s">
        <v>585</v>
      </c>
      <c r="N8" s="334"/>
      <c r="O8" s="132"/>
    </row>
    <row r="9" spans="1:15" ht="48" customHeight="1" x14ac:dyDescent="0.3">
      <c r="A9" s="111"/>
      <c r="B9" s="111" t="s">
        <v>584</v>
      </c>
      <c r="C9" s="46" t="s">
        <v>600</v>
      </c>
      <c r="D9" s="153"/>
      <c r="E9" s="111"/>
      <c r="F9" s="153"/>
      <c r="G9" s="221"/>
      <c r="H9" s="221"/>
      <c r="I9" s="221"/>
      <c r="J9" s="221"/>
      <c r="K9" s="221"/>
      <c r="L9" s="221"/>
      <c r="M9" s="113"/>
      <c r="N9" s="333"/>
      <c r="O9" s="131"/>
    </row>
    <row r="10" spans="1:15" ht="48" customHeight="1" x14ac:dyDescent="0.3">
      <c r="A10" s="104"/>
      <c r="B10" s="104"/>
      <c r="C10" s="46" t="s">
        <v>599</v>
      </c>
      <c r="D10" s="118"/>
      <c r="E10" s="104"/>
      <c r="F10" s="118"/>
      <c r="G10" s="151"/>
      <c r="H10" s="151"/>
      <c r="I10" s="151"/>
      <c r="J10" s="151"/>
      <c r="K10" s="151"/>
      <c r="L10" s="151"/>
      <c r="M10" s="108"/>
      <c r="N10" s="148"/>
      <c r="O10" s="130"/>
    </row>
    <row r="11" spans="1:15" ht="65.400000000000006" customHeight="1" x14ac:dyDescent="0.3">
      <c r="A11" s="142" t="s">
        <v>598</v>
      </c>
      <c r="B11" s="142" t="s">
        <v>597</v>
      </c>
      <c r="C11" s="196" t="s">
        <v>596</v>
      </c>
      <c r="D11" s="168" t="s">
        <v>22</v>
      </c>
      <c r="E11" s="142" t="s">
        <v>595</v>
      </c>
      <c r="F11" s="240" t="s">
        <v>594</v>
      </c>
      <c r="G11" s="332">
        <v>1</v>
      </c>
      <c r="H11" s="332">
        <v>1</v>
      </c>
      <c r="I11" s="332">
        <v>1</v>
      </c>
      <c r="J11" s="332">
        <v>1</v>
      </c>
      <c r="K11" s="332">
        <v>1</v>
      </c>
      <c r="L11" s="332">
        <v>1</v>
      </c>
      <c r="M11" s="125" t="s">
        <v>585</v>
      </c>
      <c r="N11" s="145"/>
      <c r="O11" s="236"/>
    </row>
    <row r="12" spans="1:15" ht="65.400000000000006" customHeight="1" x14ac:dyDescent="0.3">
      <c r="A12" s="134"/>
      <c r="B12" s="134"/>
      <c r="C12" s="25" t="s">
        <v>593</v>
      </c>
      <c r="D12" s="165"/>
      <c r="E12" s="134"/>
      <c r="F12" s="167" t="s">
        <v>592</v>
      </c>
      <c r="G12" s="331">
        <v>2</v>
      </c>
      <c r="H12" s="330">
        <v>2</v>
      </c>
      <c r="I12" s="329">
        <v>2</v>
      </c>
      <c r="J12" s="329">
        <v>2</v>
      </c>
      <c r="K12" s="329">
        <v>2</v>
      </c>
      <c r="L12" s="329">
        <v>2</v>
      </c>
      <c r="M12" s="145" t="s">
        <v>585</v>
      </c>
      <c r="N12" s="138"/>
      <c r="O12" s="232"/>
    </row>
    <row r="13" spans="1:15" ht="65.400000000000006" customHeight="1" x14ac:dyDescent="0.3">
      <c r="A13" s="160"/>
      <c r="B13" s="160"/>
      <c r="C13" s="25" t="s">
        <v>591</v>
      </c>
      <c r="D13" s="161"/>
      <c r="E13" s="160"/>
      <c r="F13" s="159"/>
      <c r="G13" s="228"/>
      <c r="H13" s="328"/>
      <c r="I13" s="327"/>
      <c r="J13" s="327"/>
      <c r="K13" s="327"/>
      <c r="L13" s="327"/>
      <c r="M13" s="157"/>
      <c r="N13" s="157"/>
      <c r="O13" s="228"/>
    </row>
    <row r="14" spans="1:15" ht="65.400000000000006" customHeight="1" x14ac:dyDescent="0.3">
      <c r="A14" s="120" t="s">
        <v>590</v>
      </c>
      <c r="B14" s="204" t="s">
        <v>589</v>
      </c>
      <c r="C14" s="123" t="s">
        <v>588</v>
      </c>
      <c r="D14" s="123" t="s">
        <v>22</v>
      </c>
      <c r="E14" s="120" t="s">
        <v>587</v>
      </c>
      <c r="F14" s="123" t="s">
        <v>586</v>
      </c>
      <c r="G14" s="154">
        <v>0.95</v>
      </c>
      <c r="H14" s="154">
        <v>0.95</v>
      </c>
      <c r="I14" s="154">
        <v>0.95</v>
      </c>
      <c r="J14" s="154">
        <v>0.95</v>
      </c>
      <c r="K14" s="154">
        <v>0.95</v>
      </c>
      <c r="L14" s="154">
        <v>0.95</v>
      </c>
      <c r="M14" s="121" t="s">
        <v>585</v>
      </c>
      <c r="N14" s="121"/>
      <c r="O14" s="132"/>
    </row>
    <row r="15" spans="1:15" ht="65.400000000000006" customHeight="1" x14ac:dyDescent="0.3">
      <c r="A15" s="111"/>
      <c r="B15" s="111" t="s">
        <v>584</v>
      </c>
      <c r="C15" s="153"/>
      <c r="D15" s="153"/>
      <c r="E15" s="111"/>
      <c r="F15" s="153"/>
      <c r="G15" s="221"/>
      <c r="H15" s="221"/>
      <c r="I15" s="221"/>
      <c r="J15" s="221"/>
      <c r="K15" s="221"/>
      <c r="L15" s="221"/>
      <c r="M15" s="113"/>
      <c r="N15" s="113"/>
      <c r="O15" s="131"/>
    </row>
    <row r="16" spans="1:15" ht="65.400000000000006" customHeight="1" x14ac:dyDescent="0.3">
      <c r="A16" s="104"/>
      <c r="B16" s="104"/>
      <c r="C16" s="118"/>
      <c r="D16" s="118"/>
      <c r="E16" s="104"/>
      <c r="F16" s="118"/>
      <c r="G16" s="151"/>
      <c r="H16" s="151"/>
      <c r="I16" s="151"/>
      <c r="J16" s="151"/>
      <c r="K16" s="151"/>
      <c r="L16" s="151"/>
      <c r="M16" s="108"/>
      <c r="N16" s="108"/>
      <c r="O16" s="130"/>
    </row>
    <row r="17" spans="1:15" ht="55.2" customHeight="1" x14ac:dyDescent="0.3">
      <c r="A17" s="142" t="s">
        <v>583</v>
      </c>
      <c r="B17" s="142" t="s">
        <v>582</v>
      </c>
      <c r="C17" s="25" t="s">
        <v>581</v>
      </c>
      <c r="D17" s="168" t="s">
        <v>22</v>
      </c>
      <c r="E17" s="142" t="s">
        <v>580</v>
      </c>
      <c r="F17" s="167" t="s">
        <v>579</v>
      </c>
      <c r="G17" s="166">
        <v>0.93200000000000005</v>
      </c>
      <c r="H17" s="166">
        <v>0.95</v>
      </c>
      <c r="I17" s="166">
        <v>0.95</v>
      </c>
      <c r="J17" s="166">
        <v>0.95</v>
      </c>
      <c r="K17" s="166">
        <v>0.95</v>
      </c>
      <c r="L17" s="166">
        <v>0.95</v>
      </c>
      <c r="M17" s="142" t="s">
        <v>570</v>
      </c>
      <c r="N17" s="142" t="s">
        <v>578</v>
      </c>
      <c r="O17" s="236"/>
    </row>
    <row r="18" spans="1:15" ht="55.2" customHeight="1" x14ac:dyDescent="0.3">
      <c r="A18" s="134"/>
      <c r="B18" s="134"/>
      <c r="C18" s="25" t="s">
        <v>577</v>
      </c>
      <c r="D18" s="165"/>
      <c r="E18" s="134"/>
      <c r="F18" s="164"/>
      <c r="G18" s="163"/>
      <c r="H18" s="163"/>
      <c r="I18" s="163"/>
      <c r="J18" s="163"/>
      <c r="K18" s="163"/>
      <c r="L18" s="163"/>
      <c r="M18" s="134"/>
      <c r="N18" s="134"/>
      <c r="O18" s="232"/>
    </row>
    <row r="19" spans="1:15" ht="55.2" customHeight="1" x14ac:dyDescent="0.3">
      <c r="A19" s="134"/>
      <c r="B19" s="134"/>
      <c r="C19" s="25" t="s">
        <v>576</v>
      </c>
      <c r="D19" s="165"/>
      <c r="E19" s="134"/>
      <c r="F19" s="164"/>
      <c r="G19" s="163"/>
      <c r="H19" s="163"/>
      <c r="I19" s="163"/>
      <c r="J19" s="163"/>
      <c r="K19" s="163"/>
      <c r="L19" s="163"/>
      <c r="M19" s="134"/>
      <c r="N19" s="134"/>
      <c r="O19" s="232"/>
    </row>
    <row r="20" spans="1:15" ht="60.6" customHeight="1" x14ac:dyDescent="0.3">
      <c r="A20" s="120" t="s">
        <v>575</v>
      </c>
      <c r="B20" s="120" t="s">
        <v>574</v>
      </c>
      <c r="C20" s="46" t="s">
        <v>573</v>
      </c>
      <c r="D20" s="123" t="s">
        <v>52</v>
      </c>
      <c r="E20" s="120" t="s">
        <v>572</v>
      </c>
      <c r="F20" s="155" t="s">
        <v>571</v>
      </c>
      <c r="G20" s="154">
        <v>0.93200000000000005</v>
      </c>
      <c r="H20" s="154">
        <v>0.95</v>
      </c>
      <c r="I20" s="154">
        <v>0.95</v>
      </c>
      <c r="J20" s="154">
        <v>0.95</v>
      </c>
      <c r="K20" s="154">
        <v>0.95</v>
      </c>
      <c r="L20" s="154">
        <v>0.95</v>
      </c>
      <c r="M20" s="120" t="s">
        <v>570</v>
      </c>
      <c r="N20" s="120" t="s">
        <v>569</v>
      </c>
      <c r="O20" s="132"/>
    </row>
    <row r="21" spans="1:15" ht="60.6" customHeight="1" x14ac:dyDescent="0.3">
      <c r="A21" s="111"/>
      <c r="B21" s="111"/>
      <c r="C21" s="46" t="s">
        <v>568</v>
      </c>
      <c r="D21" s="153"/>
      <c r="E21" s="111"/>
      <c r="F21" s="250"/>
      <c r="G21" s="221"/>
      <c r="H21" s="221"/>
      <c r="I21" s="221"/>
      <c r="J21" s="221"/>
      <c r="K21" s="221"/>
      <c r="L21" s="221"/>
      <c r="M21" s="111"/>
      <c r="N21" s="111"/>
      <c r="O21" s="131"/>
    </row>
    <row r="22" spans="1:15" ht="60.6" customHeight="1" x14ac:dyDescent="0.3">
      <c r="A22" s="111"/>
      <c r="B22" s="111"/>
      <c r="C22" s="46" t="s">
        <v>567</v>
      </c>
      <c r="D22" s="153"/>
      <c r="E22" s="111"/>
      <c r="F22" s="250"/>
      <c r="G22" s="221"/>
      <c r="H22" s="221"/>
      <c r="I22" s="221"/>
      <c r="J22" s="221"/>
      <c r="K22" s="221"/>
      <c r="L22" s="221"/>
      <c r="M22" s="111"/>
      <c r="N22" s="111"/>
      <c r="O22" s="131"/>
    </row>
    <row r="23" spans="1:15" ht="60.6" customHeight="1" x14ac:dyDescent="0.3">
      <c r="A23" s="104"/>
      <c r="B23" s="104"/>
      <c r="C23" s="46" t="s">
        <v>566</v>
      </c>
      <c r="D23" s="118"/>
      <c r="E23" s="104"/>
      <c r="F23" s="152"/>
      <c r="G23" s="151"/>
      <c r="H23" s="151"/>
      <c r="I23" s="151"/>
      <c r="J23" s="151"/>
      <c r="K23" s="151"/>
      <c r="L23" s="151"/>
      <c r="M23" s="104"/>
      <c r="N23" s="104"/>
      <c r="O23" s="130"/>
    </row>
    <row r="24" spans="1:15" ht="47.4" customHeight="1" x14ac:dyDescent="0.3">
      <c r="A24" s="312" t="s">
        <v>565</v>
      </c>
      <c r="B24" s="142" t="s">
        <v>564</v>
      </c>
      <c r="C24" s="25" t="s">
        <v>563</v>
      </c>
      <c r="D24" s="168" t="s">
        <v>187</v>
      </c>
      <c r="E24" s="142" t="s">
        <v>562</v>
      </c>
      <c r="F24" s="167" t="s">
        <v>561</v>
      </c>
      <c r="G24" s="311">
        <v>0.7</v>
      </c>
      <c r="H24" s="311">
        <v>0.75</v>
      </c>
      <c r="I24" s="311">
        <v>0.75</v>
      </c>
      <c r="J24" s="311">
        <v>0.75</v>
      </c>
      <c r="K24" s="311">
        <v>0.75</v>
      </c>
      <c r="L24" s="311">
        <v>0.75</v>
      </c>
      <c r="M24" s="142" t="s">
        <v>516</v>
      </c>
      <c r="N24" s="142" t="s">
        <v>515</v>
      </c>
      <c r="O24" s="236"/>
    </row>
    <row r="25" spans="1:15" ht="47.4" customHeight="1" x14ac:dyDescent="0.3">
      <c r="A25" s="309"/>
      <c r="B25" s="134"/>
      <c r="C25" s="25" t="s">
        <v>560</v>
      </c>
      <c r="D25" s="165"/>
      <c r="E25" s="134"/>
      <c r="F25" s="159"/>
      <c r="G25" s="305"/>
      <c r="H25" s="305"/>
      <c r="I25" s="305"/>
      <c r="J25" s="305"/>
      <c r="K25" s="305"/>
      <c r="L25" s="305"/>
      <c r="M25" s="134"/>
      <c r="N25" s="134"/>
      <c r="O25" s="232"/>
    </row>
    <row r="26" spans="1:15" ht="69" customHeight="1" x14ac:dyDescent="0.3">
      <c r="A26" s="309"/>
      <c r="B26" s="134"/>
      <c r="C26" s="25" t="s">
        <v>559</v>
      </c>
      <c r="D26" s="161"/>
      <c r="E26" s="160"/>
      <c r="F26" s="128" t="s">
        <v>558</v>
      </c>
      <c r="G26" s="189">
        <v>6</v>
      </c>
      <c r="H26" s="326">
        <v>5</v>
      </c>
      <c r="I26" s="326">
        <v>5</v>
      </c>
      <c r="J26" s="326">
        <v>5</v>
      </c>
      <c r="K26" s="326">
        <v>5</v>
      </c>
      <c r="L26" s="326">
        <v>5</v>
      </c>
      <c r="M26" s="134"/>
      <c r="N26" s="134"/>
      <c r="O26" s="232"/>
    </row>
    <row r="27" spans="1:15" ht="72" customHeight="1" x14ac:dyDescent="0.3">
      <c r="A27" s="303" t="s">
        <v>557</v>
      </c>
      <c r="B27" s="259" t="s">
        <v>556</v>
      </c>
      <c r="C27" s="46" t="s">
        <v>555</v>
      </c>
      <c r="D27" s="302" t="s">
        <v>187</v>
      </c>
      <c r="E27" s="301" t="s">
        <v>554</v>
      </c>
      <c r="F27" s="300" t="s">
        <v>553</v>
      </c>
      <c r="G27" s="294">
        <v>162</v>
      </c>
      <c r="H27" s="294">
        <v>162</v>
      </c>
      <c r="I27" s="294">
        <v>162</v>
      </c>
      <c r="J27" s="294">
        <v>162</v>
      </c>
      <c r="K27" s="294">
        <v>162</v>
      </c>
      <c r="L27" s="294">
        <v>162</v>
      </c>
      <c r="M27" s="120" t="s">
        <v>516</v>
      </c>
      <c r="N27" s="120" t="s">
        <v>515</v>
      </c>
      <c r="O27" s="251"/>
    </row>
    <row r="28" spans="1:15" ht="72" customHeight="1" x14ac:dyDescent="0.3">
      <c r="A28" s="314"/>
      <c r="B28" s="325"/>
      <c r="C28" s="46" t="s">
        <v>552</v>
      </c>
      <c r="D28" s="324"/>
      <c r="E28" s="323"/>
      <c r="F28" s="322"/>
      <c r="G28" s="294"/>
      <c r="H28" s="294"/>
      <c r="I28" s="294"/>
      <c r="J28" s="294"/>
      <c r="K28" s="294"/>
      <c r="L28" s="294"/>
      <c r="M28" s="111"/>
      <c r="N28" s="111"/>
      <c r="O28" s="150"/>
    </row>
    <row r="29" spans="1:15" ht="72" customHeight="1" x14ac:dyDescent="0.3">
      <c r="A29" s="314"/>
      <c r="B29" s="325"/>
      <c r="C29" s="46" t="s">
        <v>551</v>
      </c>
      <c r="D29" s="324"/>
      <c r="E29" s="323"/>
      <c r="F29" s="322"/>
      <c r="G29" s="294"/>
      <c r="H29" s="294"/>
      <c r="I29" s="294"/>
      <c r="J29" s="294"/>
      <c r="K29" s="294"/>
      <c r="L29" s="294"/>
      <c r="M29" s="111"/>
      <c r="N29" s="111"/>
      <c r="O29" s="150"/>
    </row>
    <row r="30" spans="1:15" ht="64.8" hidden="1" customHeight="1" x14ac:dyDescent="0.3">
      <c r="A30" s="321"/>
      <c r="B30" s="320" t="s">
        <v>550</v>
      </c>
      <c r="C30" s="46" t="s">
        <v>549</v>
      </c>
      <c r="D30" s="319"/>
      <c r="E30" s="318" t="s">
        <v>548</v>
      </c>
      <c r="F30" s="317" t="s">
        <v>547</v>
      </c>
      <c r="G30" s="316"/>
      <c r="H30" s="34"/>
      <c r="I30" s="34"/>
      <c r="J30" s="34"/>
      <c r="K30" s="34"/>
      <c r="L30" s="34"/>
      <c r="M30" s="66" t="s">
        <v>516</v>
      </c>
      <c r="N30" s="66" t="s">
        <v>515</v>
      </c>
      <c r="O30" s="251"/>
    </row>
    <row r="31" spans="1:15" ht="64.8" hidden="1" customHeight="1" x14ac:dyDescent="0.3">
      <c r="A31" s="321"/>
      <c r="B31" s="320"/>
      <c r="C31" s="46" t="s">
        <v>546</v>
      </c>
      <c r="D31" s="319"/>
      <c r="E31" s="318"/>
      <c r="F31" s="317" t="s">
        <v>545</v>
      </c>
      <c r="G31" s="316"/>
      <c r="H31" s="34"/>
      <c r="I31" s="34"/>
      <c r="J31" s="34"/>
      <c r="K31" s="34"/>
      <c r="L31" s="34"/>
      <c r="M31" s="66"/>
      <c r="N31" s="66"/>
      <c r="O31" s="150"/>
    </row>
    <row r="32" spans="1:15" ht="64.8" hidden="1" customHeight="1" x14ac:dyDescent="0.3">
      <c r="A32" s="321"/>
      <c r="B32" s="320"/>
      <c r="C32" s="46" t="s">
        <v>544</v>
      </c>
      <c r="D32" s="319"/>
      <c r="E32" s="318"/>
      <c r="F32" s="317" t="s">
        <v>543</v>
      </c>
      <c r="G32" s="316"/>
      <c r="H32" s="34"/>
      <c r="I32" s="34"/>
      <c r="J32" s="34"/>
      <c r="K32" s="34"/>
      <c r="L32" s="34"/>
      <c r="M32" s="66"/>
      <c r="N32" s="66"/>
      <c r="O32" s="147"/>
    </row>
    <row r="33" spans="1:15" ht="64.8" customHeight="1" x14ac:dyDescent="0.3">
      <c r="A33" s="312" t="s">
        <v>542</v>
      </c>
      <c r="B33" s="142" t="s">
        <v>541</v>
      </c>
      <c r="C33" s="25" t="s">
        <v>540</v>
      </c>
      <c r="D33" s="168" t="s">
        <v>22</v>
      </c>
      <c r="E33" s="142" t="s">
        <v>539</v>
      </c>
      <c r="F33" s="167" t="s">
        <v>538</v>
      </c>
      <c r="G33" s="311">
        <v>0.8</v>
      </c>
      <c r="H33" s="311">
        <v>0.85</v>
      </c>
      <c r="I33" s="311">
        <v>0.85</v>
      </c>
      <c r="J33" s="311">
        <v>0.85</v>
      </c>
      <c r="K33" s="311">
        <v>0.85</v>
      </c>
      <c r="L33" s="311">
        <v>0.85</v>
      </c>
      <c r="M33" s="142" t="s">
        <v>516</v>
      </c>
      <c r="N33" s="142" t="s">
        <v>515</v>
      </c>
      <c r="O33" s="275"/>
    </row>
    <row r="34" spans="1:15" ht="64.8" customHeight="1" x14ac:dyDescent="0.3">
      <c r="A34" s="309"/>
      <c r="B34" s="134"/>
      <c r="C34" s="25" t="s">
        <v>537</v>
      </c>
      <c r="D34" s="165"/>
      <c r="E34" s="134"/>
      <c r="F34" s="164"/>
      <c r="G34" s="308"/>
      <c r="H34" s="308"/>
      <c r="I34" s="308"/>
      <c r="J34" s="308"/>
      <c r="K34" s="308"/>
      <c r="L34" s="308"/>
      <c r="M34" s="134"/>
      <c r="N34" s="134"/>
      <c r="O34" s="275"/>
    </row>
    <row r="35" spans="1:15" ht="64.8" customHeight="1" x14ac:dyDescent="0.3">
      <c r="A35" s="309"/>
      <c r="B35" s="134"/>
      <c r="C35" s="25" t="s">
        <v>536</v>
      </c>
      <c r="D35" s="165"/>
      <c r="E35" s="134"/>
      <c r="F35" s="164"/>
      <c r="G35" s="308"/>
      <c r="H35" s="308"/>
      <c r="I35" s="308"/>
      <c r="J35" s="308"/>
      <c r="K35" s="308"/>
      <c r="L35" s="308"/>
      <c r="M35" s="134"/>
      <c r="N35" s="134"/>
      <c r="O35" s="275"/>
    </row>
    <row r="36" spans="1:15" ht="64.8" customHeight="1" x14ac:dyDescent="0.3">
      <c r="A36" s="303" t="s">
        <v>535</v>
      </c>
      <c r="B36" s="120" t="s">
        <v>534</v>
      </c>
      <c r="C36" s="46" t="s">
        <v>533</v>
      </c>
      <c r="D36" s="123" t="s">
        <v>22</v>
      </c>
      <c r="E36" s="120" t="s">
        <v>532</v>
      </c>
      <c r="F36" s="155" t="s">
        <v>531</v>
      </c>
      <c r="G36" s="315">
        <v>0.9</v>
      </c>
      <c r="H36" s="315">
        <v>0.95</v>
      </c>
      <c r="I36" s="315">
        <v>0.95</v>
      </c>
      <c r="J36" s="315">
        <v>0.95</v>
      </c>
      <c r="K36" s="315">
        <v>0.95</v>
      </c>
      <c r="L36" s="315">
        <v>0.95</v>
      </c>
      <c r="M36" s="120" t="s">
        <v>516</v>
      </c>
      <c r="N36" s="120" t="s">
        <v>515</v>
      </c>
      <c r="O36" s="131"/>
    </row>
    <row r="37" spans="1:15" ht="64.8" customHeight="1" x14ac:dyDescent="0.3">
      <c r="A37" s="314"/>
      <c r="B37" s="111"/>
      <c r="C37" s="46" t="s">
        <v>530</v>
      </c>
      <c r="D37" s="153"/>
      <c r="E37" s="111"/>
      <c r="F37" s="250"/>
      <c r="G37" s="313"/>
      <c r="H37" s="313"/>
      <c r="I37" s="313"/>
      <c r="J37" s="313"/>
      <c r="K37" s="313"/>
      <c r="L37" s="313"/>
      <c r="M37" s="111"/>
      <c r="N37" s="111"/>
      <c r="O37" s="131"/>
    </row>
    <row r="38" spans="1:15" ht="64.8" customHeight="1" x14ac:dyDescent="0.3">
      <c r="A38" s="314"/>
      <c r="B38" s="111"/>
      <c r="C38" s="46" t="s">
        <v>529</v>
      </c>
      <c r="D38" s="153"/>
      <c r="E38" s="111"/>
      <c r="F38" s="250"/>
      <c r="G38" s="313"/>
      <c r="H38" s="313"/>
      <c r="I38" s="313"/>
      <c r="J38" s="313"/>
      <c r="K38" s="313"/>
      <c r="L38" s="313"/>
      <c r="M38" s="111"/>
      <c r="N38" s="111"/>
      <c r="O38" s="131"/>
    </row>
    <row r="39" spans="1:15" ht="64.8" customHeight="1" x14ac:dyDescent="0.3">
      <c r="A39" s="312" t="s">
        <v>528</v>
      </c>
      <c r="B39" s="197" t="s">
        <v>527</v>
      </c>
      <c r="C39" s="25" t="s">
        <v>526</v>
      </c>
      <c r="D39" s="186" t="s">
        <v>242</v>
      </c>
      <c r="E39" s="195" t="s">
        <v>525</v>
      </c>
      <c r="F39" s="144" t="s">
        <v>524</v>
      </c>
      <c r="G39" s="311">
        <v>1</v>
      </c>
      <c r="H39" s="311">
        <v>1</v>
      </c>
      <c r="I39" s="311">
        <v>1</v>
      </c>
      <c r="J39" s="311">
        <v>1</v>
      </c>
      <c r="K39" s="311">
        <v>1</v>
      </c>
      <c r="L39" s="311">
        <v>1</v>
      </c>
      <c r="M39" s="142" t="s">
        <v>516</v>
      </c>
      <c r="N39" s="142" t="s">
        <v>515</v>
      </c>
      <c r="O39" s="310"/>
    </row>
    <row r="40" spans="1:15" ht="64.8" customHeight="1" x14ac:dyDescent="0.3">
      <c r="A40" s="309"/>
      <c r="B40" s="187"/>
      <c r="C40" s="25" t="s">
        <v>523</v>
      </c>
      <c r="D40" s="185"/>
      <c r="E40" s="184"/>
      <c r="F40" s="137"/>
      <c r="G40" s="308"/>
      <c r="H40" s="308"/>
      <c r="I40" s="308"/>
      <c r="J40" s="308"/>
      <c r="K40" s="308"/>
      <c r="L40" s="308"/>
      <c r="M40" s="134"/>
      <c r="N40" s="134"/>
      <c r="O40" s="307"/>
    </row>
    <row r="41" spans="1:15" ht="64.8" customHeight="1" x14ac:dyDescent="0.3">
      <c r="A41" s="306"/>
      <c r="B41" s="178"/>
      <c r="C41" s="25" t="s">
        <v>522</v>
      </c>
      <c r="D41" s="177"/>
      <c r="E41" s="176"/>
      <c r="F41" s="175"/>
      <c r="G41" s="305"/>
      <c r="H41" s="305"/>
      <c r="I41" s="305"/>
      <c r="J41" s="305"/>
      <c r="K41" s="305"/>
      <c r="L41" s="305"/>
      <c r="M41" s="160"/>
      <c r="N41" s="160"/>
      <c r="O41" s="304"/>
    </row>
    <row r="42" spans="1:15" ht="64.8" customHeight="1" x14ac:dyDescent="0.3">
      <c r="A42" s="303" t="s">
        <v>521</v>
      </c>
      <c r="B42" s="259" t="s">
        <v>520</v>
      </c>
      <c r="C42" s="46" t="s">
        <v>519</v>
      </c>
      <c r="D42" s="302" t="s">
        <v>22</v>
      </c>
      <c r="E42" s="301" t="s">
        <v>518</v>
      </c>
      <c r="F42" s="300" t="s">
        <v>517</v>
      </c>
      <c r="G42" s="294">
        <v>4</v>
      </c>
      <c r="H42" s="294">
        <v>4</v>
      </c>
      <c r="I42" s="251">
        <v>1</v>
      </c>
      <c r="J42" s="251">
        <v>1</v>
      </c>
      <c r="K42" s="251">
        <v>0</v>
      </c>
      <c r="L42" s="251">
        <v>2</v>
      </c>
      <c r="M42" s="120" t="s">
        <v>516</v>
      </c>
      <c r="N42" s="120" t="s">
        <v>515</v>
      </c>
      <c r="O42" s="299"/>
    </row>
    <row r="43" spans="1:15" ht="64.8" customHeight="1" x14ac:dyDescent="0.3">
      <c r="A43" s="298"/>
      <c r="B43" s="257"/>
      <c r="C43" s="46" t="s">
        <v>514</v>
      </c>
      <c r="D43" s="297"/>
      <c r="E43" s="296"/>
      <c r="F43" s="295"/>
      <c r="G43" s="294"/>
      <c r="H43" s="294"/>
      <c r="I43" s="147"/>
      <c r="J43" s="147"/>
      <c r="K43" s="147"/>
      <c r="L43" s="147"/>
      <c r="M43" s="104"/>
      <c r="N43" s="104"/>
      <c r="O43" s="293"/>
    </row>
    <row r="44" spans="1:15" ht="115.8" customHeight="1" x14ac:dyDescent="0.3">
      <c r="A44" s="142" t="s">
        <v>513</v>
      </c>
      <c r="B44" s="142" t="s">
        <v>512</v>
      </c>
      <c r="C44" s="20" t="s">
        <v>511</v>
      </c>
      <c r="D44" s="168" t="s">
        <v>22</v>
      </c>
      <c r="E44" s="238" t="s">
        <v>510</v>
      </c>
      <c r="F44" s="144" t="s">
        <v>509</v>
      </c>
      <c r="G44" s="236">
        <v>30</v>
      </c>
      <c r="H44" s="236">
        <v>30</v>
      </c>
      <c r="I44" s="236">
        <v>30</v>
      </c>
      <c r="J44" s="236">
        <v>30</v>
      </c>
      <c r="K44" s="236">
        <v>30</v>
      </c>
      <c r="L44" s="236">
        <v>30</v>
      </c>
      <c r="M44" s="145" t="s">
        <v>485</v>
      </c>
      <c r="N44" s="145" t="s">
        <v>484</v>
      </c>
      <c r="O44" s="236"/>
    </row>
    <row r="45" spans="1:15" ht="57" customHeight="1" x14ac:dyDescent="0.3">
      <c r="A45" s="134"/>
      <c r="B45" s="134"/>
      <c r="C45" s="20" t="s">
        <v>508</v>
      </c>
      <c r="D45" s="165"/>
      <c r="E45" s="234"/>
      <c r="F45" s="159"/>
      <c r="G45" s="228"/>
      <c r="H45" s="228"/>
      <c r="I45" s="228"/>
      <c r="J45" s="228"/>
      <c r="K45" s="228"/>
      <c r="L45" s="228"/>
      <c r="M45" s="138"/>
      <c r="N45" s="138"/>
      <c r="O45" s="232"/>
    </row>
    <row r="46" spans="1:15" ht="57" customHeight="1" x14ac:dyDescent="0.3">
      <c r="A46" s="134"/>
      <c r="B46" s="134"/>
      <c r="C46" s="20" t="s">
        <v>507</v>
      </c>
      <c r="D46" s="165"/>
      <c r="E46" s="234"/>
      <c r="F46" s="144" t="s">
        <v>506</v>
      </c>
      <c r="G46" s="232">
        <v>10</v>
      </c>
      <c r="H46" s="232">
        <v>10</v>
      </c>
      <c r="I46" s="232">
        <v>10</v>
      </c>
      <c r="J46" s="232">
        <v>10</v>
      </c>
      <c r="K46" s="232">
        <v>10</v>
      </c>
      <c r="L46" s="232">
        <v>10</v>
      </c>
      <c r="M46" s="145" t="s">
        <v>485</v>
      </c>
      <c r="N46" s="138"/>
      <c r="O46" s="232"/>
    </row>
    <row r="47" spans="1:15" ht="57" customHeight="1" x14ac:dyDescent="0.3">
      <c r="A47" s="134"/>
      <c r="B47" s="134"/>
      <c r="C47" s="20" t="s">
        <v>505</v>
      </c>
      <c r="D47" s="165"/>
      <c r="E47" s="234"/>
      <c r="F47" s="159"/>
      <c r="G47" s="228"/>
      <c r="H47" s="228"/>
      <c r="I47" s="228"/>
      <c r="J47" s="228"/>
      <c r="K47" s="228"/>
      <c r="L47" s="228"/>
      <c r="M47" s="138"/>
      <c r="N47" s="138"/>
      <c r="O47" s="232"/>
    </row>
    <row r="48" spans="1:15" ht="63.6" customHeight="1" x14ac:dyDescent="0.3">
      <c r="A48" s="120" t="s">
        <v>504</v>
      </c>
      <c r="B48" s="120" t="s">
        <v>503</v>
      </c>
      <c r="C48" s="292" t="s">
        <v>502</v>
      </c>
      <c r="D48" s="123" t="s">
        <v>22</v>
      </c>
      <c r="E48" s="120" t="s">
        <v>501</v>
      </c>
      <c r="F48" s="155" t="s">
        <v>500</v>
      </c>
      <c r="G48" s="241">
        <v>5</v>
      </c>
      <c r="H48" s="132">
        <v>5</v>
      </c>
      <c r="I48" s="132">
        <v>5</v>
      </c>
      <c r="J48" s="132">
        <v>5</v>
      </c>
      <c r="K48" s="132">
        <v>5</v>
      </c>
      <c r="L48" s="132">
        <v>5</v>
      </c>
      <c r="M48" s="121" t="s">
        <v>485</v>
      </c>
      <c r="N48" s="121" t="s">
        <v>484</v>
      </c>
      <c r="O48" s="132"/>
    </row>
    <row r="49" spans="1:15" ht="63.6" customHeight="1" x14ac:dyDescent="0.3">
      <c r="A49" s="111"/>
      <c r="B49" s="111"/>
      <c r="C49" s="292" t="s">
        <v>499</v>
      </c>
      <c r="D49" s="153"/>
      <c r="E49" s="111"/>
      <c r="F49" s="250"/>
      <c r="G49" s="241"/>
      <c r="H49" s="131"/>
      <c r="I49" s="131"/>
      <c r="J49" s="131"/>
      <c r="K49" s="131"/>
      <c r="L49" s="131"/>
      <c r="M49" s="113"/>
      <c r="N49" s="113"/>
      <c r="O49" s="131"/>
    </row>
    <row r="50" spans="1:15" ht="63.6" customHeight="1" x14ac:dyDescent="0.3">
      <c r="A50" s="111"/>
      <c r="B50" s="111"/>
      <c r="C50" s="292" t="s">
        <v>498</v>
      </c>
      <c r="D50" s="153"/>
      <c r="E50" s="111"/>
      <c r="F50" s="250"/>
      <c r="G50" s="241"/>
      <c r="H50" s="131"/>
      <c r="I50" s="131"/>
      <c r="J50" s="131"/>
      <c r="K50" s="131"/>
      <c r="L50" s="131"/>
      <c r="M50" s="113"/>
      <c r="N50" s="113"/>
      <c r="O50" s="131"/>
    </row>
    <row r="51" spans="1:15" ht="84.6" customHeight="1" x14ac:dyDescent="0.3">
      <c r="A51" s="142" t="s">
        <v>497</v>
      </c>
      <c r="B51" s="142" t="s">
        <v>496</v>
      </c>
      <c r="C51" s="20" t="s">
        <v>495</v>
      </c>
      <c r="D51" s="168" t="s">
        <v>22</v>
      </c>
      <c r="E51" s="142" t="s">
        <v>494</v>
      </c>
      <c r="F51" s="249" t="s">
        <v>493</v>
      </c>
      <c r="G51" s="26">
        <v>30</v>
      </c>
      <c r="H51" s="26">
        <v>20</v>
      </c>
      <c r="I51" s="26">
        <v>20</v>
      </c>
      <c r="J51" s="26">
        <v>20</v>
      </c>
      <c r="K51" s="26">
        <v>20</v>
      </c>
      <c r="L51" s="26">
        <v>20</v>
      </c>
      <c r="M51" s="125" t="s">
        <v>485</v>
      </c>
      <c r="N51" s="145" t="s">
        <v>484</v>
      </c>
      <c r="O51" s="236"/>
    </row>
    <row r="52" spans="1:15" ht="108.6" customHeight="1" x14ac:dyDescent="0.3">
      <c r="A52" s="134"/>
      <c r="B52" s="134"/>
      <c r="C52" s="20" t="s">
        <v>492</v>
      </c>
      <c r="D52" s="165"/>
      <c r="E52" s="134"/>
      <c r="F52" s="249" t="s">
        <v>491</v>
      </c>
      <c r="G52" s="291">
        <v>0.95</v>
      </c>
      <c r="H52" s="291">
        <v>0.95</v>
      </c>
      <c r="I52" s="291">
        <v>0.95</v>
      </c>
      <c r="J52" s="291">
        <v>0.95</v>
      </c>
      <c r="K52" s="291">
        <v>0.95</v>
      </c>
      <c r="L52" s="291">
        <v>0.95</v>
      </c>
      <c r="M52" s="125" t="s">
        <v>485</v>
      </c>
      <c r="N52" s="138"/>
      <c r="O52" s="232"/>
    </row>
    <row r="53" spans="1:15" ht="82.8" customHeight="1" x14ac:dyDescent="0.3">
      <c r="A53" s="120" t="s">
        <v>490</v>
      </c>
      <c r="B53" s="120" t="s">
        <v>489</v>
      </c>
      <c r="C53" s="45" t="s">
        <v>488</v>
      </c>
      <c r="D53" s="123" t="s">
        <v>22</v>
      </c>
      <c r="E53" s="120" t="s">
        <v>487</v>
      </c>
      <c r="F53" s="120" t="s">
        <v>486</v>
      </c>
      <c r="G53" s="132">
        <v>25</v>
      </c>
      <c r="H53" s="132">
        <v>25</v>
      </c>
      <c r="I53" s="132">
        <v>25</v>
      </c>
      <c r="J53" s="132">
        <v>25</v>
      </c>
      <c r="K53" s="132">
        <v>25</v>
      </c>
      <c r="L53" s="132">
        <v>25</v>
      </c>
      <c r="M53" s="121" t="s">
        <v>485</v>
      </c>
      <c r="N53" s="121" t="s">
        <v>484</v>
      </c>
      <c r="O53" s="132"/>
    </row>
    <row r="54" spans="1:15" ht="82.8" customHeight="1" x14ac:dyDescent="0.3">
      <c r="A54" s="111"/>
      <c r="B54" s="111"/>
      <c r="C54" s="45" t="s">
        <v>483</v>
      </c>
      <c r="D54" s="153"/>
      <c r="E54" s="111"/>
      <c r="F54" s="111"/>
      <c r="G54" s="131"/>
      <c r="H54" s="131"/>
      <c r="I54" s="131"/>
      <c r="J54" s="131"/>
      <c r="K54" s="131"/>
      <c r="L54" s="131"/>
      <c r="M54" s="113"/>
      <c r="N54" s="113"/>
      <c r="O54" s="131"/>
    </row>
    <row r="55" spans="1:15" ht="82.8" customHeight="1" x14ac:dyDescent="0.3">
      <c r="A55" s="111"/>
      <c r="B55" s="111"/>
      <c r="C55" s="45" t="s">
        <v>482</v>
      </c>
      <c r="D55" s="153"/>
      <c r="E55" s="111"/>
      <c r="F55" s="111"/>
      <c r="G55" s="131"/>
      <c r="H55" s="131"/>
      <c r="I55" s="131"/>
      <c r="J55" s="131"/>
      <c r="K55" s="131"/>
      <c r="L55" s="131"/>
      <c r="M55" s="113"/>
      <c r="N55" s="113"/>
      <c r="O55" s="131"/>
    </row>
    <row r="56" spans="1:15" ht="82.8" customHeight="1" x14ac:dyDescent="0.3">
      <c r="A56" s="111"/>
      <c r="B56" s="111"/>
      <c r="C56" s="290" t="s">
        <v>481</v>
      </c>
      <c r="D56" s="153"/>
      <c r="E56" s="111"/>
      <c r="F56" s="104"/>
      <c r="G56" s="130"/>
      <c r="H56" s="130"/>
      <c r="I56" s="130"/>
      <c r="J56" s="130"/>
      <c r="K56" s="130"/>
      <c r="L56" s="130"/>
      <c r="M56" s="108"/>
      <c r="N56" s="113"/>
      <c r="O56" s="131"/>
    </row>
    <row r="57" spans="1:15" ht="76.8" customHeight="1" x14ac:dyDescent="0.3">
      <c r="A57" s="142" t="s">
        <v>480</v>
      </c>
      <c r="B57" s="145" t="s">
        <v>479</v>
      </c>
      <c r="C57" s="289" t="s">
        <v>478</v>
      </c>
      <c r="D57" s="168" t="s">
        <v>22</v>
      </c>
      <c r="E57" s="142" t="s">
        <v>462</v>
      </c>
      <c r="F57" s="288" t="s">
        <v>477</v>
      </c>
      <c r="G57" s="189">
        <v>139</v>
      </c>
      <c r="H57" s="287">
        <v>100</v>
      </c>
      <c r="I57" s="287">
        <v>25</v>
      </c>
      <c r="J57" s="287">
        <v>25</v>
      </c>
      <c r="K57" s="287">
        <v>25</v>
      </c>
      <c r="L57" s="287">
        <v>25</v>
      </c>
      <c r="M57" s="286" t="s">
        <v>460</v>
      </c>
      <c r="N57" s="62" t="s">
        <v>459</v>
      </c>
      <c r="O57" s="275"/>
    </row>
    <row r="58" spans="1:15" ht="55.8" customHeight="1" x14ac:dyDescent="0.3">
      <c r="A58" s="134"/>
      <c r="B58" s="138"/>
      <c r="C58" s="25" t="s">
        <v>476</v>
      </c>
      <c r="D58" s="165"/>
      <c r="E58" s="134"/>
      <c r="F58" s="285" t="s">
        <v>475</v>
      </c>
      <c r="G58" s="283">
        <v>1</v>
      </c>
      <c r="H58" s="284">
        <v>0.95</v>
      </c>
      <c r="I58" s="284">
        <v>0.25</v>
      </c>
      <c r="J58" s="284">
        <v>0.25</v>
      </c>
      <c r="K58" s="284">
        <v>0.25</v>
      </c>
      <c r="L58" s="284">
        <v>0.25</v>
      </c>
      <c r="M58" s="142" t="s">
        <v>460</v>
      </c>
      <c r="N58" s="62"/>
      <c r="O58" s="275"/>
    </row>
    <row r="59" spans="1:15" ht="55.8" customHeight="1" x14ac:dyDescent="0.3">
      <c r="A59" s="134"/>
      <c r="B59" s="138"/>
      <c r="C59" s="25" t="s">
        <v>474</v>
      </c>
      <c r="D59" s="165"/>
      <c r="E59" s="134"/>
      <c r="F59" s="159"/>
      <c r="G59" s="283"/>
      <c r="H59" s="282"/>
      <c r="I59" s="282"/>
      <c r="J59" s="282"/>
      <c r="K59" s="282"/>
      <c r="L59" s="282"/>
      <c r="M59" s="160"/>
      <c r="N59" s="62"/>
      <c r="O59" s="275"/>
    </row>
    <row r="60" spans="1:15" ht="55.8" customHeight="1" x14ac:dyDescent="0.3">
      <c r="A60" s="120" t="s">
        <v>473</v>
      </c>
      <c r="B60" s="121" t="s">
        <v>472</v>
      </c>
      <c r="C60" s="46" t="s">
        <v>471</v>
      </c>
      <c r="D60" s="123" t="s">
        <v>22</v>
      </c>
      <c r="E60" s="120" t="s">
        <v>470</v>
      </c>
      <c r="F60" s="155" t="s">
        <v>469</v>
      </c>
      <c r="G60" s="281">
        <v>0.95</v>
      </c>
      <c r="H60" s="281">
        <v>1</v>
      </c>
      <c r="I60" s="281">
        <v>0.25</v>
      </c>
      <c r="J60" s="281">
        <v>0.25</v>
      </c>
      <c r="K60" s="281">
        <v>0.25</v>
      </c>
      <c r="L60" s="281">
        <v>0.25</v>
      </c>
      <c r="M60" s="120" t="s">
        <v>460</v>
      </c>
      <c r="N60" s="120" t="s">
        <v>468</v>
      </c>
      <c r="O60" s="132"/>
    </row>
    <row r="61" spans="1:15" ht="55.8" customHeight="1" x14ac:dyDescent="0.3">
      <c r="A61" s="111"/>
      <c r="B61" s="113"/>
      <c r="C61" s="46" t="s">
        <v>467</v>
      </c>
      <c r="D61" s="153"/>
      <c r="E61" s="111"/>
      <c r="F61" s="250"/>
      <c r="G61" s="280"/>
      <c r="H61" s="280"/>
      <c r="I61" s="280"/>
      <c r="J61" s="280"/>
      <c r="K61" s="280"/>
      <c r="L61" s="280"/>
      <c r="M61" s="111"/>
      <c r="N61" s="111"/>
      <c r="O61" s="131"/>
    </row>
    <row r="62" spans="1:15" ht="55.8" customHeight="1" x14ac:dyDescent="0.3">
      <c r="A62" s="104"/>
      <c r="B62" s="108"/>
      <c r="C62" s="46" t="s">
        <v>466</v>
      </c>
      <c r="D62" s="118"/>
      <c r="E62" s="104"/>
      <c r="F62" s="152"/>
      <c r="G62" s="279"/>
      <c r="H62" s="279"/>
      <c r="I62" s="279"/>
      <c r="J62" s="279"/>
      <c r="K62" s="279"/>
      <c r="L62" s="279"/>
      <c r="M62" s="104"/>
      <c r="N62" s="104"/>
      <c r="O62" s="130"/>
    </row>
    <row r="63" spans="1:15" ht="55.8" customHeight="1" x14ac:dyDescent="0.3">
      <c r="A63" s="142" t="s">
        <v>465</v>
      </c>
      <c r="B63" s="145" t="s">
        <v>464</v>
      </c>
      <c r="C63" s="25" t="s">
        <v>463</v>
      </c>
      <c r="D63" s="168" t="s">
        <v>22</v>
      </c>
      <c r="E63" s="142" t="s">
        <v>462</v>
      </c>
      <c r="F63" s="167" t="s">
        <v>461</v>
      </c>
      <c r="G63" s="275">
        <v>5</v>
      </c>
      <c r="H63" s="275">
        <v>5</v>
      </c>
      <c r="I63" s="278">
        <v>2</v>
      </c>
      <c r="J63" s="278">
        <v>1</v>
      </c>
      <c r="K63" s="278">
        <v>1</v>
      </c>
      <c r="L63" s="278">
        <v>1</v>
      </c>
      <c r="M63" s="142" t="s">
        <v>460</v>
      </c>
      <c r="N63" s="142" t="s">
        <v>459</v>
      </c>
      <c r="O63" s="236"/>
    </row>
    <row r="64" spans="1:15" ht="55.8" customHeight="1" x14ac:dyDescent="0.3">
      <c r="A64" s="134"/>
      <c r="B64" s="138"/>
      <c r="C64" s="25" t="s">
        <v>458</v>
      </c>
      <c r="D64" s="165"/>
      <c r="E64" s="134"/>
      <c r="F64" s="164"/>
      <c r="G64" s="275"/>
      <c r="H64" s="275"/>
      <c r="I64" s="277"/>
      <c r="J64" s="277"/>
      <c r="K64" s="277"/>
      <c r="L64" s="277"/>
      <c r="M64" s="134"/>
      <c r="N64" s="134"/>
      <c r="O64" s="232"/>
    </row>
    <row r="65" spans="1:15" ht="55.8" customHeight="1" x14ac:dyDescent="0.3">
      <c r="A65" s="160"/>
      <c r="B65" s="157"/>
      <c r="C65" s="25" t="s">
        <v>457</v>
      </c>
      <c r="D65" s="161"/>
      <c r="E65" s="160"/>
      <c r="F65" s="159"/>
      <c r="G65" s="275"/>
      <c r="H65" s="275"/>
      <c r="I65" s="276"/>
      <c r="J65" s="276"/>
      <c r="K65" s="276"/>
      <c r="L65" s="276"/>
      <c r="M65" s="160"/>
      <c r="N65" s="160"/>
      <c r="O65" s="228"/>
    </row>
    <row r="66" spans="1:15" ht="112.2" customHeight="1" x14ac:dyDescent="0.3">
      <c r="A66" s="43" t="s">
        <v>456</v>
      </c>
      <c r="B66" s="272" t="s">
        <v>455</v>
      </c>
      <c r="C66" s="46" t="s">
        <v>454</v>
      </c>
      <c r="D66" s="46" t="s">
        <v>22</v>
      </c>
      <c r="E66" s="43" t="s">
        <v>453</v>
      </c>
      <c r="F66" s="271" t="s">
        <v>452</v>
      </c>
      <c r="G66" s="213">
        <v>1</v>
      </c>
      <c r="H66" s="105">
        <v>1</v>
      </c>
      <c r="I66" s="105">
        <v>0.25</v>
      </c>
      <c r="J66" s="105">
        <v>0.25</v>
      </c>
      <c r="K66" s="105">
        <v>0.25</v>
      </c>
      <c r="L66" s="105">
        <v>0.25</v>
      </c>
      <c r="M66" s="43" t="s">
        <v>425</v>
      </c>
      <c r="N66" s="43" t="s">
        <v>451</v>
      </c>
      <c r="O66" s="270"/>
    </row>
    <row r="67" spans="1:15" ht="112.2" customHeight="1" x14ac:dyDescent="0.3">
      <c r="A67" s="142" t="s">
        <v>450</v>
      </c>
      <c r="B67" s="142" t="s">
        <v>449</v>
      </c>
      <c r="C67" s="25" t="s">
        <v>448</v>
      </c>
      <c r="D67" s="168" t="s">
        <v>22</v>
      </c>
      <c r="E67" s="142" t="s">
        <v>447</v>
      </c>
      <c r="F67" s="167" t="s">
        <v>446</v>
      </c>
      <c r="G67" s="275">
        <v>3</v>
      </c>
      <c r="H67" s="236">
        <v>6</v>
      </c>
      <c r="I67" s="236">
        <v>1</v>
      </c>
      <c r="J67" s="236">
        <v>2</v>
      </c>
      <c r="K67" s="236">
        <v>1</v>
      </c>
      <c r="L67" s="236">
        <v>2</v>
      </c>
      <c r="M67" s="142" t="s">
        <v>425</v>
      </c>
      <c r="N67" s="142" t="s">
        <v>445</v>
      </c>
      <c r="O67" s="236"/>
    </row>
    <row r="68" spans="1:15" ht="112.2" customHeight="1" x14ac:dyDescent="0.3">
      <c r="A68" s="134"/>
      <c r="B68" s="134"/>
      <c r="C68" s="25" t="s">
        <v>444</v>
      </c>
      <c r="D68" s="165"/>
      <c r="E68" s="134"/>
      <c r="F68" s="164"/>
      <c r="G68" s="275"/>
      <c r="H68" s="232"/>
      <c r="I68" s="232"/>
      <c r="J68" s="232"/>
      <c r="K68" s="232"/>
      <c r="L68" s="232"/>
      <c r="M68" s="134"/>
      <c r="N68" s="134"/>
      <c r="O68" s="232"/>
    </row>
    <row r="69" spans="1:15" ht="112.2" customHeight="1" x14ac:dyDescent="0.3">
      <c r="A69" s="160"/>
      <c r="B69" s="160"/>
      <c r="C69" s="25" t="s">
        <v>443</v>
      </c>
      <c r="D69" s="161"/>
      <c r="E69" s="160"/>
      <c r="F69" s="159"/>
      <c r="G69" s="275"/>
      <c r="H69" s="228"/>
      <c r="I69" s="228"/>
      <c r="J69" s="228"/>
      <c r="K69" s="228"/>
      <c r="L69" s="228"/>
      <c r="M69" s="160"/>
      <c r="N69" s="160"/>
      <c r="O69" s="228"/>
    </row>
    <row r="70" spans="1:15" ht="112.2" customHeight="1" x14ac:dyDescent="0.3">
      <c r="A70" s="43" t="s">
        <v>442</v>
      </c>
      <c r="B70" s="43" t="s">
        <v>441</v>
      </c>
      <c r="C70" s="46" t="s">
        <v>440</v>
      </c>
      <c r="D70" s="46" t="s">
        <v>52</v>
      </c>
      <c r="E70" s="43" t="s">
        <v>439</v>
      </c>
      <c r="F70" s="149" t="s">
        <v>438</v>
      </c>
      <c r="G70" s="48">
        <v>2</v>
      </c>
      <c r="H70" s="48">
        <v>2</v>
      </c>
      <c r="I70" s="48">
        <v>1</v>
      </c>
      <c r="J70" s="48"/>
      <c r="K70" s="48">
        <v>1</v>
      </c>
      <c r="L70" s="48"/>
      <c r="M70" s="43" t="s">
        <v>425</v>
      </c>
      <c r="N70" s="43" t="s">
        <v>437</v>
      </c>
      <c r="O70" s="48"/>
    </row>
    <row r="71" spans="1:15" ht="112.2" customHeight="1" x14ac:dyDescent="0.3">
      <c r="A71" s="23" t="s">
        <v>436</v>
      </c>
      <c r="B71" s="23" t="s">
        <v>435</v>
      </c>
      <c r="C71" s="25" t="s">
        <v>434</v>
      </c>
      <c r="D71" s="25" t="s">
        <v>22</v>
      </c>
      <c r="E71" s="23" t="s">
        <v>433</v>
      </c>
      <c r="F71" s="25" t="s">
        <v>432</v>
      </c>
      <c r="G71" s="209">
        <v>1</v>
      </c>
      <c r="H71" s="274">
        <v>1</v>
      </c>
      <c r="I71" s="274">
        <v>0.25</v>
      </c>
      <c r="J71" s="274">
        <v>0.25</v>
      </c>
      <c r="K71" s="274">
        <v>0.25</v>
      </c>
      <c r="L71" s="274">
        <v>0.25</v>
      </c>
      <c r="M71" s="23" t="s">
        <v>425</v>
      </c>
      <c r="N71" s="23" t="s">
        <v>431</v>
      </c>
      <c r="O71" s="273"/>
    </row>
    <row r="72" spans="1:15" ht="112.2" customHeight="1" x14ac:dyDescent="0.3">
      <c r="A72" s="43" t="s">
        <v>430</v>
      </c>
      <c r="B72" s="272" t="s">
        <v>429</v>
      </c>
      <c r="C72" s="46" t="s">
        <v>428</v>
      </c>
      <c r="D72" s="46" t="s">
        <v>187</v>
      </c>
      <c r="E72" s="43" t="s">
        <v>427</v>
      </c>
      <c r="F72" s="271" t="s">
        <v>426</v>
      </c>
      <c r="G72" s="213">
        <v>1</v>
      </c>
      <c r="H72" s="105">
        <v>1</v>
      </c>
      <c r="I72" s="105">
        <v>0.25</v>
      </c>
      <c r="J72" s="105">
        <v>0.25</v>
      </c>
      <c r="K72" s="105">
        <v>0.25</v>
      </c>
      <c r="L72" s="105">
        <v>0.25</v>
      </c>
      <c r="M72" s="43" t="s">
        <v>425</v>
      </c>
      <c r="N72" s="43" t="s">
        <v>424</v>
      </c>
      <c r="O72" s="270"/>
    </row>
    <row r="73" spans="1:15" ht="67.8" customHeight="1" x14ac:dyDescent="0.3">
      <c r="A73" s="142" t="s">
        <v>423</v>
      </c>
      <c r="B73" s="268" t="s">
        <v>422</v>
      </c>
      <c r="C73" s="266" t="s">
        <v>421</v>
      </c>
      <c r="D73" s="269" t="s">
        <v>420</v>
      </c>
      <c r="E73" s="236" t="s">
        <v>419</v>
      </c>
      <c r="F73" s="268" t="s">
        <v>418</v>
      </c>
      <c r="G73" s="236">
        <v>0</v>
      </c>
      <c r="H73" s="267">
        <v>1</v>
      </c>
      <c r="I73" s="267">
        <v>1</v>
      </c>
      <c r="J73" s="267">
        <v>1</v>
      </c>
      <c r="K73" s="267">
        <v>1</v>
      </c>
      <c r="L73" s="267">
        <v>1</v>
      </c>
      <c r="M73" s="142" t="s">
        <v>409</v>
      </c>
      <c r="N73" s="142"/>
      <c r="O73" s="236"/>
    </row>
    <row r="74" spans="1:15" ht="67.8" customHeight="1" x14ac:dyDescent="0.3">
      <c r="A74" s="134"/>
      <c r="B74" s="264"/>
      <c r="C74" s="266" t="s">
        <v>417</v>
      </c>
      <c r="D74" s="265"/>
      <c r="E74" s="232"/>
      <c r="F74" s="264"/>
      <c r="G74" s="232"/>
      <c r="H74" s="263"/>
      <c r="I74" s="263"/>
      <c r="J74" s="263"/>
      <c r="K74" s="263"/>
      <c r="L74" s="263"/>
      <c r="M74" s="134"/>
      <c r="N74" s="134"/>
      <c r="O74" s="232"/>
    </row>
    <row r="75" spans="1:15" ht="99" customHeight="1" x14ac:dyDescent="0.3">
      <c r="A75" s="134"/>
      <c r="B75" s="264"/>
      <c r="C75" s="266" t="s">
        <v>416</v>
      </c>
      <c r="D75" s="265"/>
      <c r="E75" s="232"/>
      <c r="F75" s="264"/>
      <c r="G75" s="232"/>
      <c r="H75" s="263"/>
      <c r="I75" s="263"/>
      <c r="J75" s="263"/>
      <c r="K75" s="263"/>
      <c r="L75" s="263"/>
      <c r="M75" s="134"/>
      <c r="N75" s="134"/>
      <c r="O75" s="232"/>
    </row>
    <row r="76" spans="1:15" ht="112.2" customHeight="1" x14ac:dyDescent="0.3">
      <c r="A76" s="160"/>
      <c r="B76" s="261"/>
      <c r="C76" s="25" t="s">
        <v>415</v>
      </c>
      <c r="D76" s="262"/>
      <c r="E76" s="228"/>
      <c r="F76" s="261"/>
      <c r="G76" s="228"/>
      <c r="H76" s="260"/>
      <c r="I76" s="260"/>
      <c r="J76" s="260"/>
      <c r="K76" s="260"/>
      <c r="L76" s="260"/>
      <c r="M76" s="160"/>
      <c r="N76" s="160"/>
      <c r="O76" s="228"/>
    </row>
    <row r="77" spans="1:15" ht="174" customHeight="1" x14ac:dyDescent="0.3">
      <c r="A77" s="120" t="s">
        <v>414</v>
      </c>
      <c r="B77" s="204" t="s">
        <v>413</v>
      </c>
      <c r="C77" s="46" t="s">
        <v>412</v>
      </c>
      <c r="D77" s="132" t="s">
        <v>242</v>
      </c>
      <c r="E77" s="203" t="s">
        <v>411</v>
      </c>
      <c r="F77" s="259" t="s">
        <v>410</v>
      </c>
      <c r="G77" s="132">
        <v>0</v>
      </c>
      <c r="H77" s="258">
        <v>1</v>
      </c>
      <c r="I77" s="258">
        <v>0.1</v>
      </c>
      <c r="J77" s="258">
        <v>0.1</v>
      </c>
      <c r="K77" s="258">
        <v>0.3</v>
      </c>
      <c r="L77" s="258">
        <v>0.3</v>
      </c>
      <c r="M77" s="121" t="s">
        <v>409</v>
      </c>
      <c r="N77" s="121" t="s">
        <v>311</v>
      </c>
      <c r="O77" s="171"/>
    </row>
    <row r="78" spans="1:15" ht="107.4" customHeight="1" x14ac:dyDescent="0.3">
      <c r="A78" s="104"/>
      <c r="B78" s="202"/>
      <c r="C78" s="46" t="s">
        <v>408</v>
      </c>
      <c r="D78" s="130"/>
      <c r="E78" s="199"/>
      <c r="F78" s="257"/>
      <c r="G78" s="130"/>
      <c r="H78" s="256"/>
      <c r="I78" s="256"/>
      <c r="J78" s="256"/>
      <c r="K78" s="256"/>
      <c r="L78" s="256"/>
      <c r="M78" s="108"/>
      <c r="N78" s="108"/>
      <c r="O78" s="255"/>
    </row>
    <row r="79" spans="1:15" ht="118.8" customHeight="1" x14ac:dyDescent="0.3">
      <c r="A79" s="142" t="s">
        <v>407</v>
      </c>
      <c r="B79" s="142" t="s">
        <v>406</v>
      </c>
      <c r="C79" s="25" t="s">
        <v>405</v>
      </c>
      <c r="D79" s="168" t="s">
        <v>22</v>
      </c>
      <c r="E79" s="142" t="s">
        <v>404</v>
      </c>
      <c r="F79" s="167" t="s">
        <v>403</v>
      </c>
      <c r="G79" s="156">
        <v>14973</v>
      </c>
      <c r="H79" s="254">
        <v>12800</v>
      </c>
      <c r="I79" s="254">
        <v>3200</v>
      </c>
      <c r="J79" s="254">
        <v>3200</v>
      </c>
      <c r="K79" s="254">
        <v>3200</v>
      </c>
      <c r="L79" s="254">
        <v>3200</v>
      </c>
      <c r="M79" s="145" t="s">
        <v>386</v>
      </c>
      <c r="N79" s="145"/>
      <c r="O79" s="236"/>
    </row>
    <row r="80" spans="1:15" ht="105" customHeight="1" x14ac:dyDescent="0.3">
      <c r="A80" s="134"/>
      <c r="B80" s="134"/>
      <c r="C80" s="25" t="s">
        <v>402</v>
      </c>
      <c r="D80" s="165"/>
      <c r="E80" s="134"/>
      <c r="F80" s="164"/>
      <c r="G80" s="156"/>
      <c r="H80" s="253"/>
      <c r="I80" s="253"/>
      <c r="J80" s="253"/>
      <c r="K80" s="253"/>
      <c r="L80" s="253"/>
      <c r="M80" s="138"/>
      <c r="N80" s="138"/>
      <c r="O80" s="232"/>
    </row>
    <row r="81" spans="1:15" ht="91.8" customHeight="1" x14ac:dyDescent="0.3">
      <c r="A81" s="160"/>
      <c r="B81" s="160"/>
      <c r="C81" s="25" t="s">
        <v>401</v>
      </c>
      <c r="D81" s="161"/>
      <c r="E81" s="160"/>
      <c r="F81" s="159"/>
      <c r="G81" s="156"/>
      <c r="H81" s="252"/>
      <c r="I81" s="252"/>
      <c r="J81" s="252"/>
      <c r="K81" s="252"/>
      <c r="L81" s="252"/>
      <c r="M81" s="157"/>
      <c r="N81" s="157"/>
      <c r="O81" s="228"/>
    </row>
    <row r="82" spans="1:15" ht="46.2" customHeight="1" x14ac:dyDescent="0.3">
      <c r="A82" s="120" t="s">
        <v>400</v>
      </c>
      <c r="B82" s="120" t="s">
        <v>399</v>
      </c>
      <c r="C82" s="46" t="s">
        <v>398</v>
      </c>
      <c r="D82" s="123" t="s">
        <v>22</v>
      </c>
      <c r="E82" s="120" t="s">
        <v>381</v>
      </c>
      <c r="F82" s="155" t="s">
        <v>397</v>
      </c>
      <c r="G82" s="154">
        <v>0.95</v>
      </c>
      <c r="H82" s="154">
        <v>0.95</v>
      </c>
      <c r="I82" s="154">
        <v>0.95</v>
      </c>
      <c r="J82" s="154">
        <v>0.95</v>
      </c>
      <c r="K82" s="154">
        <v>0.95</v>
      </c>
      <c r="L82" s="154">
        <v>0.95</v>
      </c>
      <c r="M82" s="120" t="s">
        <v>375</v>
      </c>
      <c r="N82" s="120" t="s">
        <v>396</v>
      </c>
      <c r="O82" s="251"/>
    </row>
    <row r="83" spans="1:15" ht="46.2" customHeight="1" x14ac:dyDescent="0.3">
      <c r="A83" s="111"/>
      <c r="B83" s="111"/>
      <c r="C83" s="46" t="s">
        <v>395</v>
      </c>
      <c r="D83" s="153"/>
      <c r="E83" s="111"/>
      <c r="F83" s="250"/>
      <c r="G83" s="221"/>
      <c r="H83" s="221"/>
      <c r="I83" s="221"/>
      <c r="J83" s="221"/>
      <c r="K83" s="221"/>
      <c r="L83" s="221"/>
      <c r="M83" s="111"/>
      <c r="N83" s="111"/>
      <c r="O83" s="150"/>
    </row>
    <row r="84" spans="1:15" ht="46.2" customHeight="1" x14ac:dyDescent="0.3">
      <c r="A84" s="111"/>
      <c r="B84" s="111"/>
      <c r="C84" s="46" t="s">
        <v>394</v>
      </c>
      <c r="D84" s="153"/>
      <c r="E84" s="111"/>
      <c r="F84" s="250"/>
      <c r="G84" s="151"/>
      <c r="H84" s="151"/>
      <c r="I84" s="151"/>
      <c r="J84" s="151"/>
      <c r="K84" s="151"/>
      <c r="L84" s="151"/>
      <c r="M84" s="111"/>
      <c r="N84" s="111"/>
      <c r="O84" s="150"/>
    </row>
    <row r="85" spans="1:15" ht="66" customHeight="1" x14ac:dyDescent="0.3">
      <c r="A85" s="142" t="s">
        <v>393</v>
      </c>
      <c r="B85" s="142" t="s">
        <v>392</v>
      </c>
      <c r="C85" s="25" t="s">
        <v>391</v>
      </c>
      <c r="D85" s="168" t="s">
        <v>138</v>
      </c>
      <c r="E85" s="142" t="s">
        <v>381</v>
      </c>
      <c r="F85" s="249" t="s">
        <v>390</v>
      </c>
      <c r="G85" s="248">
        <v>0.97599999999999998</v>
      </c>
      <c r="H85" s="248">
        <v>0.96</v>
      </c>
      <c r="I85" s="248">
        <v>0.96</v>
      </c>
      <c r="J85" s="248">
        <v>0.96</v>
      </c>
      <c r="K85" s="248">
        <v>0.96</v>
      </c>
      <c r="L85" s="248">
        <v>0.96</v>
      </c>
      <c r="M85" s="247" t="s">
        <v>386</v>
      </c>
      <c r="N85" s="142" t="s">
        <v>389</v>
      </c>
      <c r="O85" s="236"/>
    </row>
    <row r="86" spans="1:15" ht="46.2" customHeight="1" x14ac:dyDescent="0.3">
      <c r="A86" s="134"/>
      <c r="B86" s="134"/>
      <c r="C86" s="25" t="s">
        <v>388</v>
      </c>
      <c r="D86" s="165"/>
      <c r="E86" s="134"/>
      <c r="F86" s="167" t="s">
        <v>387</v>
      </c>
      <c r="G86" s="246">
        <v>1</v>
      </c>
      <c r="H86" s="246">
        <v>1</v>
      </c>
      <c r="I86" s="246">
        <v>1</v>
      </c>
      <c r="J86" s="246">
        <v>1</v>
      </c>
      <c r="K86" s="246">
        <v>1</v>
      </c>
      <c r="L86" s="246">
        <v>1</v>
      </c>
      <c r="M86" s="142" t="s">
        <v>386</v>
      </c>
      <c r="N86" s="134"/>
      <c r="O86" s="232"/>
    </row>
    <row r="87" spans="1:15" ht="46.2" customHeight="1" x14ac:dyDescent="0.3">
      <c r="A87" s="134"/>
      <c r="B87" s="134"/>
      <c r="C87" s="25" t="s">
        <v>385</v>
      </c>
      <c r="D87" s="165"/>
      <c r="E87" s="134"/>
      <c r="F87" s="159"/>
      <c r="G87" s="245"/>
      <c r="H87" s="245"/>
      <c r="I87" s="245"/>
      <c r="J87" s="245"/>
      <c r="K87" s="245"/>
      <c r="L87" s="245"/>
      <c r="M87" s="160"/>
      <c r="N87" s="134"/>
      <c r="O87" s="232"/>
    </row>
    <row r="88" spans="1:15" ht="46.2" customHeight="1" x14ac:dyDescent="0.3">
      <c r="A88" s="66" t="s">
        <v>384</v>
      </c>
      <c r="B88" s="66" t="s">
        <v>383</v>
      </c>
      <c r="C88" s="46" t="s">
        <v>382</v>
      </c>
      <c r="D88" s="95" t="s">
        <v>242</v>
      </c>
      <c r="E88" s="66" t="s">
        <v>381</v>
      </c>
      <c r="F88" s="155" t="s">
        <v>380</v>
      </c>
      <c r="G88" s="244">
        <v>1</v>
      </c>
      <c r="H88" s="244">
        <v>1</v>
      </c>
      <c r="I88" s="244">
        <v>1</v>
      </c>
      <c r="J88" s="244">
        <v>1</v>
      </c>
      <c r="K88" s="244">
        <v>1</v>
      </c>
      <c r="L88" s="244">
        <v>1</v>
      </c>
      <c r="M88" s="120" t="s">
        <v>375</v>
      </c>
      <c r="N88" s="66" t="s">
        <v>379</v>
      </c>
      <c r="O88" s="243"/>
    </row>
    <row r="89" spans="1:15" ht="46.2" customHeight="1" x14ac:dyDescent="0.3">
      <c r="A89" s="66"/>
      <c r="B89" s="66"/>
      <c r="C89" s="46" t="s">
        <v>378</v>
      </c>
      <c r="D89" s="95"/>
      <c r="E89" s="66"/>
      <c r="F89" s="152"/>
      <c r="G89" s="244"/>
      <c r="H89" s="244"/>
      <c r="I89" s="244"/>
      <c r="J89" s="244"/>
      <c r="K89" s="244"/>
      <c r="L89" s="244"/>
      <c r="M89" s="104"/>
      <c r="N89" s="66"/>
      <c r="O89" s="243"/>
    </row>
    <row r="90" spans="1:15" ht="69.599999999999994" customHeight="1" x14ac:dyDescent="0.3">
      <c r="A90" s="66"/>
      <c r="B90" s="66"/>
      <c r="C90" s="46" t="s">
        <v>377</v>
      </c>
      <c r="D90" s="95"/>
      <c r="E90" s="66"/>
      <c r="F90" s="149" t="s">
        <v>376</v>
      </c>
      <c r="G90" s="48">
        <v>1</v>
      </c>
      <c r="H90" s="48">
        <v>1</v>
      </c>
      <c r="I90" s="48">
        <v>1</v>
      </c>
      <c r="J90" s="48">
        <v>1</v>
      </c>
      <c r="K90" s="48">
        <v>1</v>
      </c>
      <c r="L90" s="48">
        <v>1</v>
      </c>
      <c r="M90" s="43" t="s">
        <v>375</v>
      </c>
      <c r="N90" s="66"/>
      <c r="O90" s="243"/>
    </row>
    <row r="91" spans="1:15" ht="123.6" customHeight="1" x14ac:dyDescent="0.3">
      <c r="A91" s="23" t="s">
        <v>374</v>
      </c>
      <c r="B91" s="23" t="s">
        <v>373</v>
      </c>
      <c r="C91" s="25" t="s">
        <v>372</v>
      </c>
      <c r="D91" s="25" t="s">
        <v>22</v>
      </c>
      <c r="E91" s="23" t="s">
        <v>371</v>
      </c>
      <c r="F91" s="194" t="s">
        <v>370</v>
      </c>
      <c r="G91" s="189">
        <v>2</v>
      </c>
      <c r="H91" s="189">
        <v>5</v>
      </c>
      <c r="I91" s="189">
        <v>1</v>
      </c>
      <c r="J91" s="189">
        <v>1</v>
      </c>
      <c r="K91" s="189">
        <v>1</v>
      </c>
      <c r="L91" s="189">
        <v>2</v>
      </c>
      <c r="M91" s="27" t="s">
        <v>351</v>
      </c>
      <c r="N91" s="27" t="s">
        <v>350</v>
      </c>
      <c r="O91" s="26"/>
    </row>
    <row r="92" spans="1:15" ht="106.2" customHeight="1" x14ac:dyDescent="0.3">
      <c r="A92" s="43" t="s">
        <v>369</v>
      </c>
      <c r="B92" s="43" t="s">
        <v>361</v>
      </c>
      <c r="C92" s="46" t="s">
        <v>360</v>
      </c>
      <c r="D92" s="46" t="s">
        <v>22</v>
      </c>
      <c r="E92" s="43" t="s">
        <v>359</v>
      </c>
      <c r="F92" s="149" t="s">
        <v>368</v>
      </c>
      <c r="G92" s="48">
        <v>221</v>
      </c>
      <c r="H92" s="48">
        <v>300</v>
      </c>
      <c r="I92" s="48">
        <v>75</v>
      </c>
      <c r="J92" s="48">
        <v>75</v>
      </c>
      <c r="K92" s="48">
        <v>75</v>
      </c>
      <c r="L92" s="48">
        <v>75</v>
      </c>
      <c r="M92" s="43" t="s">
        <v>351</v>
      </c>
      <c r="N92" s="43" t="s">
        <v>350</v>
      </c>
      <c r="O92" s="48"/>
    </row>
    <row r="93" spans="1:15" ht="106.2" customHeight="1" x14ac:dyDescent="0.3">
      <c r="A93" s="23" t="s">
        <v>367</v>
      </c>
      <c r="B93" s="23" t="s">
        <v>366</v>
      </c>
      <c r="C93" s="25" t="s">
        <v>365</v>
      </c>
      <c r="D93" s="25" t="s">
        <v>138</v>
      </c>
      <c r="E93" s="23" t="s">
        <v>364</v>
      </c>
      <c r="F93" s="240" t="s">
        <v>363</v>
      </c>
      <c r="G93" s="41">
        <v>1</v>
      </c>
      <c r="H93" s="127">
        <v>1</v>
      </c>
      <c r="I93" s="127">
        <v>1</v>
      </c>
      <c r="J93" s="127">
        <v>1</v>
      </c>
      <c r="K93" s="127">
        <v>1</v>
      </c>
      <c r="L93" s="127">
        <v>1</v>
      </c>
      <c r="M93" s="23" t="s">
        <v>351</v>
      </c>
      <c r="N93" s="23" t="s">
        <v>350</v>
      </c>
      <c r="O93" s="26"/>
    </row>
    <row r="94" spans="1:15" ht="142.19999999999999" customHeight="1" x14ac:dyDescent="0.3">
      <c r="A94" s="66" t="s">
        <v>362</v>
      </c>
      <c r="B94" s="66" t="s">
        <v>361</v>
      </c>
      <c r="C94" s="95" t="s">
        <v>360</v>
      </c>
      <c r="D94" s="95" t="s">
        <v>100</v>
      </c>
      <c r="E94" s="66" t="s">
        <v>359</v>
      </c>
      <c r="F94" s="149" t="s">
        <v>358</v>
      </c>
      <c r="G94" s="242">
        <v>1</v>
      </c>
      <c r="H94" s="242">
        <v>1</v>
      </c>
      <c r="I94" s="242">
        <v>1</v>
      </c>
      <c r="J94" s="242">
        <v>1</v>
      </c>
      <c r="K94" s="242">
        <v>1</v>
      </c>
      <c r="L94" s="242">
        <v>1</v>
      </c>
      <c r="M94" s="43" t="s">
        <v>351</v>
      </c>
      <c r="N94" s="66" t="s">
        <v>350</v>
      </c>
      <c r="O94" s="241"/>
    </row>
    <row r="95" spans="1:15" ht="142.19999999999999" customHeight="1" x14ac:dyDescent="0.3">
      <c r="A95" s="66"/>
      <c r="B95" s="66"/>
      <c r="C95" s="95"/>
      <c r="D95" s="95"/>
      <c r="E95" s="66"/>
      <c r="F95" s="149" t="s">
        <v>357</v>
      </c>
      <c r="G95" s="34">
        <v>1</v>
      </c>
      <c r="H95" s="242">
        <v>1</v>
      </c>
      <c r="I95" s="242">
        <v>1</v>
      </c>
      <c r="J95" s="242">
        <v>1</v>
      </c>
      <c r="K95" s="242">
        <v>1</v>
      </c>
      <c r="L95" s="242">
        <v>1</v>
      </c>
      <c r="M95" s="43" t="s">
        <v>351</v>
      </c>
      <c r="N95" s="66"/>
      <c r="O95" s="241"/>
    </row>
    <row r="96" spans="1:15" ht="142.19999999999999" customHeight="1" x14ac:dyDescent="0.3">
      <c r="A96" s="23" t="s">
        <v>356</v>
      </c>
      <c r="B96" s="23" t="s">
        <v>355</v>
      </c>
      <c r="C96" s="25" t="s">
        <v>354</v>
      </c>
      <c r="D96" s="25" t="s">
        <v>22</v>
      </c>
      <c r="E96" s="23" t="s">
        <v>353</v>
      </c>
      <c r="F96" s="240" t="s">
        <v>352</v>
      </c>
      <c r="G96" s="41">
        <v>1</v>
      </c>
      <c r="H96" s="127">
        <v>1</v>
      </c>
      <c r="I96" s="127">
        <v>1</v>
      </c>
      <c r="J96" s="127">
        <v>1</v>
      </c>
      <c r="K96" s="127">
        <v>1</v>
      </c>
      <c r="L96" s="127">
        <v>1</v>
      </c>
      <c r="M96" s="23" t="s">
        <v>351</v>
      </c>
      <c r="N96" s="23" t="s">
        <v>350</v>
      </c>
      <c r="O96" s="26"/>
    </row>
    <row r="97" spans="1:15" ht="112.2" customHeight="1" x14ac:dyDescent="0.3">
      <c r="A97" s="120" t="s">
        <v>349</v>
      </c>
      <c r="B97" s="226" t="s">
        <v>348</v>
      </c>
      <c r="C97" s="45" t="s">
        <v>347</v>
      </c>
      <c r="D97" s="227" t="s">
        <v>22</v>
      </c>
      <c r="E97" s="226" t="s">
        <v>346</v>
      </c>
      <c r="F97" s="225" t="s">
        <v>345</v>
      </c>
      <c r="G97" s="154">
        <v>0.9</v>
      </c>
      <c r="H97" s="154">
        <v>1</v>
      </c>
      <c r="I97" s="154">
        <v>0.95</v>
      </c>
      <c r="J97" s="154">
        <v>0.95</v>
      </c>
      <c r="K97" s="154">
        <v>0.95</v>
      </c>
      <c r="L97" s="154">
        <v>0.95</v>
      </c>
      <c r="M97" s="121" t="s">
        <v>330</v>
      </c>
      <c r="N97" s="121"/>
      <c r="O97" s="132"/>
    </row>
    <row r="98" spans="1:15" ht="112.2" customHeight="1" x14ac:dyDescent="0.3">
      <c r="A98" s="111"/>
      <c r="B98" s="223"/>
      <c r="C98" s="45" t="s">
        <v>344</v>
      </c>
      <c r="D98" s="224"/>
      <c r="E98" s="223"/>
      <c r="F98" s="222"/>
      <c r="G98" s="221"/>
      <c r="H98" s="221"/>
      <c r="I98" s="221"/>
      <c r="J98" s="221"/>
      <c r="K98" s="221"/>
      <c r="L98" s="221"/>
      <c r="M98" s="113"/>
      <c r="N98" s="113"/>
      <c r="O98" s="131"/>
    </row>
    <row r="99" spans="1:15" ht="112.2" customHeight="1" x14ac:dyDescent="0.3">
      <c r="A99" s="104"/>
      <c r="B99" s="219"/>
      <c r="C99" s="45" t="s">
        <v>343</v>
      </c>
      <c r="D99" s="220"/>
      <c r="E99" s="219"/>
      <c r="F99" s="218"/>
      <c r="G99" s="151"/>
      <c r="H99" s="151"/>
      <c r="I99" s="151"/>
      <c r="J99" s="151"/>
      <c r="K99" s="151"/>
      <c r="L99" s="151"/>
      <c r="M99" s="108"/>
      <c r="N99" s="108"/>
      <c r="O99" s="130"/>
    </row>
    <row r="100" spans="1:15" ht="112.2" customHeight="1" x14ac:dyDescent="0.3">
      <c r="A100" s="142" t="s">
        <v>342</v>
      </c>
      <c r="B100" s="238" t="s">
        <v>341</v>
      </c>
      <c r="C100" s="20" t="s">
        <v>340</v>
      </c>
      <c r="D100" s="239" t="s">
        <v>138</v>
      </c>
      <c r="E100" s="238" t="s">
        <v>339</v>
      </c>
      <c r="F100" s="237" t="s">
        <v>338</v>
      </c>
      <c r="G100" s="166">
        <v>0.9</v>
      </c>
      <c r="H100" s="166">
        <v>1</v>
      </c>
      <c r="I100" s="166">
        <v>0.95</v>
      </c>
      <c r="J100" s="166">
        <v>0.95</v>
      </c>
      <c r="K100" s="166">
        <v>0.95</v>
      </c>
      <c r="L100" s="166">
        <v>0.95</v>
      </c>
      <c r="M100" s="145" t="s">
        <v>330</v>
      </c>
      <c r="N100" s="145"/>
      <c r="O100" s="236"/>
    </row>
    <row r="101" spans="1:15" ht="112.2" customHeight="1" x14ac:dyDescent="0.3">
      <c r="A101" s="134"/>
      <c r="B101" s="234"/>
      <c r="C101" s="20" t="s">
        <v>337</v>
      </c>
      <c r="D101" s="235"/>
      <c r="E101" s="234"/>
      <c r="F101" s="233"/>
      <c r="G101" s="163"/>
      <c r="H101" s="163"/>
      <c r="I101" s="163"/>
      <c r="J101" s="163"/>
      <c r="K101" s="163"/>
      <c r="L101" s="163"/>
      <c r="M101" s="138"/>
      <c r="N101" s="138"/>
      <c r="O101" s="232"/>
    </row>
    <row r="102" spans="1:15" ht="112.2" customHeight="1" x14ac:dyDescent="0.3">
      <c r="A102" s="160"/>
      <c r="B102" s="230"/>
      <c r="C102" s="20" t="s">
        <v>336</v>
      </c>
      <c r="D102" s="231"/>
      <c r="E102" s="230"/>
      <c r="F102" s="229"/>
      <c r="G102" s="158"/>
      <c r="H102" s="158"/>
      <c r="I102" s="158"/>
      <c r="J102" s="158"/>
      <c r="K102" s="158"/>
      <c r="L102" s="158"/>
      <c r="M102" s="157"/>
      <c r="N102" s="157"/>
      <c r="O102" s="228"/>
    </row>
    <row r="103" spans="1:15" ht="112.2" customHeight="1" x14ac:dyDescent="0.3">
      <c r="A103" s="120" t="s">
        <v>335</v>
      </c>
      <c r="B103" s="226" t="s">
        <v>334</v>
      </c>
      <c r="C103" s="45" t="s">
        <v>333</v>
      </c>
      <c r="D103" s="227" t="s">
        <v>242</v>
      </c>
      <c r="E103" s="226" t="s">
        <v>332</v>
      </c>
      <c r="F103" s="225" t="s">
        <v>331</v>
      </c>
      <c r="G103" s="154">
        <v>0.9</v>
      </c>
      <c r="H103" s="154">
        <v>1</v>
      </c>
      <c r="I103" s="154">
        <v>0.95</v>
      </c>
      <c r="J103" s="154">
        <v>0.95</v>
      </c>
      <c r="K103" s="154">
        <v>0.95</v>
      </c>
      <c r="L103" s="154">
        <v>0.95</v>
      </c>
      <c r="M103" s="121" t="s">
        <v>330</v>
      </c>
      <c r="N103" s="121"/>
      <c r="O103" s="132"/>
    </row>
    <row r="104" spans="1:15" ht="112.2" customHeight="1" x14ac:dyDescent="0.3">
      <c r="A104" s="111"/>
      <c r="B104" s="223"/>
      <c r="C104" s="45" t="s">
        <v>329</v>
      </c>
      <c r="D104" s="224"/>
      <c r="E104" s="223"/>
      <c r="F104" s="222"/>
      <c r="G104" s="221"/>
      <c r="H104" s="221"/>
      <c r="I104" s="221"/>
      <c r="J104" s="221"/>
      <c r="K104" s="221"/>
      <c r="L104" s="221"/>
      <c r="M104" s="113"/>
      <c r="N104" s="113"/>
      <c r="O104" s="131"/>
    </row>
    <row r="105" spans="1:15" ht="112.2" customHeight="1" x14ac:dyDescent="0.3">
      <c r="A105" s="104"/>
      <c r="B105" s="219"/>
      <c r="C105" s="45" t="s">
        <v>328</v>
      </c>
      <c r="D105" s="220"/>
      <c r="E105" s="219"/>
      <c r="F105" s="218"/>
      <c r="G105" s="151"/>
      <c r="H105" s="151"/>
      <c r="I105" s="151"/>
      <c r="J105" s="151"/>
      <c r="K105" s="151"/>
      <c r="L105" s="151"/>
      <c r="M105" s="108"/>
      <c r="N105" s="108"/>
      <c r="O105" s="130"/>
    </row>
    <row r="106" spans="1:15" ht="247.8" customHeight="1" x14ac:dyDescent="0.3">
      <c r="A106" s="23" t="s">
        <v>327</v>
      </c>
      <c r="B106" s="212" t="s">
        <v>326</v>
      </c>
      <c r="C106" s="25" t="s">
        <v>325</v>
      </c>
      <c r="D106" s="211" t="s">
        <v>22</v>
      </c>
      <c r="E106" s="27" t="s">
        <v>324</v>
      </c>
      <c r="F106" s="217" t="s">
        <v>323</v>
      </c>
      <c r="G106" s="26">
        <v>100</v>
      </c>
      <c r="H106" s="209">
        <v>1</v>
      </c>
      <c r="I106" s="209">
        <v>1</v>
      </c>
      <c r="J106" s="209">
        <v>1</v>
      </c>
      <c r="K106" s="209">
        <v>1</v>
      </c>
      <c r="L106" s="209">
        <v>1</v>
      </c>
      <c r="M106" s="208" t="s">
        <v>311</v>
      </c>
      <c r="N106" s="27" t="s">
        <v>310</v>
      </c>
      <c r="O106" s="26"/>
    </row>
    <row r="107" spans="1:15" ht="153.6" customHeight="1" x14ac:dyDescent="0.3">
      <c r="A107" s="43" t="s">
        <v>322</v>
      </c>
      <c r="B107" s="216" t="s">
        <v>321</v>
      </c>
      <c r="C107" s="46" t="s">
        <v>320</v>
      </c>
      <c r="D107" s="215" t="s">
        <v>242</v>
      </c>
      <c r="E107" s="47" t="s">
        <v>319</v>
      </c>
      <c r="F107" s="214" t="s">
        <v>318</v>
      </c>
      <c r="G107" s="48">
        <v>0</v>
      </c>
      <c r="H107" s="213">
        <v>1</v>
      </c>
      <c r="I107" s="213"/>
      <c r="J107" s="213">
        <v>1</v>
      </c>
      <c r="K107" s="213">
        <v>1</v>
      </c>
      <c r="L107" s="213">
        <v>1</v>
      </c>
      <c r="M107" s="148" t="s">
        <v>311</v>
      </c>
      <c r="N107" s="47" t="s">
        <v>310</v>
      </c>
      <c r="O107" s="48"/>
    </row>
    <row r="108" spans="1:15" ht="124.8" x14ac:dyDescent="0.3">
      <c r="A108" s="23" t="s">
        <v>317</v>
      </c>
      <c r="B108" s="212" t="s">
        <v>316</v>
      </c>
      <c r="C108" s="25" t="s">
        <v>315</v>
      </c>
      <c r="D108" s="211" t="s">
        <v>314</v>
      </c>
      <c r="E108" s="27" t="s">
        <v>313</v>
      </c>
      <c r="F108" s="210" t="s">
        <v>312</v>
      </c>
      <c r="G108" s="26">
        <v>0</v>
      </c>
      <c r="H108" s="209">
        <v>1</v>
      </c>
      <c r="I108" s="209"/>
      <c r="J108" s="209">
        <v>0.3</v>
      </c>
      <c r="K108" s="209">
        <v>0.4</v>
      </c>
      <c r="L108" s="209">
        <v>0.3</v>
      </c>
      <c r="M108" s="208" t="s">
        <v>311</v>
      </c>
      <c r="N108" s="27" t="s">
        <v>310</v>
      </c>
      <c r="O108" s="26"/>
    </row>
    <row r="109" spans="1:15" ht="72.599999999999994" customHeight="1" x14ac:dyDescent="0.3">
      <c r="A109" s="66" t="s">
        <v>309</v>
      </c>
      <c r="B109" s="207" t="s">
        <v>303</v>
      </c>
      <c r="C109" s="46" t="s">
        <v>308</v>
      </c>
      <c r="D109" s="95" t="s">
        <v>22</v>
      </c>
      <c r="E109" s="92" t="s">
        <v>301</v>
      </c>
      <c r="F109" s="201" t="s">
        <v>307</v>
      </c>
      <c r="G109" s="200">
        <v>0.95</v>
      </c>
      <c r="H109" s="200">
        <v>0.95</v>
      </c>
      <c r="I109" s="200">
        <v>0.95</v>
      </c>
      <c r="J109" s="200">
        <v>0.95</v>
      </c>
      <c r="K109" s="200">
        <v>0.95</v>
      </c>
      <c r="L109" s="200">
        <v>0.95</v>
      </c>
      <c r="M109" s="47" t="s">
        <v>292</v>
      </c>
      <c r="N109" s="203"/>
      <c r="O109" s="132"/>
    </row>
    <row r="110" spans="1:15" ht="72.599999999999994" customHeight="1" x14ac:dyDescent="0.3">
      <c r="A110" s="66"/>
      <c r="B110" s="207"/>
      <c r="C110" s="46" t="s">
        <v>306</v>
      </c>
      <c r="D110" s="95"/>
      <c r="E110" s="92"/>
      <c r="F110" s="201" t="s">
        <v>305</v>
      </c>
      <c r="G110" s="200">
        <v>0.9</v>
      </c>
      <c r="H110" s="200">
        <v>0.9</v>
      </c>
      <c r="I110" s="106"/>
      <c r="J110" s="200">
        <v>0.9</v>
      </c>
      <c r="K110" s="106"/>
      <c r="L110" s="200">
        <v>0.9</v>
      </c>
      <c r="M110" s="47" t="s">
        <v>292</v>
      </c>
      <c r="N110" s="199"/>
      <c r="O110" s="130"/>
    </row>
    <row r="111" spans="1:15" ht="72.599999999999994" customHeight="1" x14ac:dyDescent="0.3">
      <c r="A111" s="23" t="s">
        <v>304</v>
      </c>
      <c r="B111" s="206" t="s">
        <v>303</v>
      </c>
      <c r="C111" s="25" t="s">
        <v>302</v>
      </c>
      <c r="D111" s="25" t="s">
        <v>22</v>
      </c>
      <c r="E111" s="27" t="s">
        <v>301</v>
      </c>
      <c r="F111" s="205" t="s">
        <v>300</v>
      </c>
      <c r="G111" s="193">
        <v>1</v>
      </c>
      <c r="H111" s="193">
        <v>1</v>
      </c>
      <c r="I111" s="193">
        <v>1</v>
      </c>
      <c r="J111" s="193">
        <v>1</v>
      </c>
      <c r="K111" s="193">
        <v>1</v>
      </c>
      <c r="L111" s="193">
        <v>1</v>
      </c>
      <c r="M111" s="27" t="s">
        <v>292</v>
      </c>
      <c r="N111" s="27"/>
      <c r="O111" s="26"/>
    </row>
    <row r="112" spans="1:15" ht="72.599999999999994" customHeight="1" x14ac:dyDescent="0.3">
      <c r="A112" s="120" t="s">
        <v>299</v>
      </c>
      <c r="B112" s="204" t="s">
        <v>298</v>
      </c>
      <c r="C112" s="46" t="s">
        <v>297</v>
      </c>
      <c r="D112" s="123" t="s">
        <v>22</v>
      </c>
      <c r="E112" s="121" t="s">
        <v>296</v>
      </c>
      <c r="F112" s="201" t="s">
        <v>295</v>
      </c>
      <c r="G112" s="200">
        <v>1</v>
      </c>
      <c r="H112" s="200">
        <v>1</v>
      </c>
      <c r="I112" s="200">
        <v>1</v>
      </c>
      <c r="J112" s="200">
        <v>1</v>
      </c>
      <c r="K112" s="200">
        <v>1</v>
      </c>
      <c r="L112" s="200">
        <v>1</v>
      </c>
      <c r="M112" s="47" t="s">
        <v>292</v>
      </c>
      <c r="N112" s="203"/>
      <c r="O112" s="132"/>
    </row>
    <row r="113" spans="1:15" ht="90.6" customHeight="1" x14ac:dyDescent="0.3">
      <c r="A113" s="104"/>
      <c r="B113" s="202"/>
      <c r="C113" s="46" t="s">
        <v>294</v>
      </c>
      <c r="D113" s="118"/>
      <c r="E113" s="108"/>
      <c r="F113" s="201" t="s">
        <v>293</v>
      </c>
      <c r="G113" s="200">
        <v>1</v>
      </c>
      <c r="H113" s="200">
        <v>1</v>
      </c>
      <c r="I113" s="200">
        <v>1</v>
      </c>
      <c r="J113" s="200">
        <v>1</v>
      </c>
      <c r="K113" s="200">
        <v>1</v>
      </c>
      <c r="L113" s="200">
        <v>1</v>
      </c>
      <c r="M113" s="47" t="s">
        <v>292</v>
      </c>
      <c r="N113" s="199"/>
      <c r="O113" s="130"/>
    </row>
    <row r="114" spans="1:15" ht="71.400000000000006" customHeight="1" x14ac:dyDescent="0.3">
      <c r="A114" s="198" t="s">
        <v>291</v>
      </c>
      <c r="B114" s="197" t="s">
        <v>290</v>
      </c>
      <c r="C114" s="196" t="s">
        <v>289</v>
      </c>
      <c r="D114" s="186" t="s">
        <v>22</v>
      </c>
      <c r="E114" s="195" t="s">
        <v>288</v>
      </c>
      <c r="F114" s="194" t="s">
        <v>287</v>
      </c>
      <c r="G114" s="127">
        <v>1</v>
      </c>
      <c r="H114" s="127">
        <v>1</v>
      </c>
      <c r="I114" s="193">
        <v>0.25</v>
      </c>
      <c r="J114" s="193">
        <v>0.25</v>
      </c>
      <c r="K114" s="193">
        <v>0.25</v>
      </c>
      <c r="L114" s="193">
        <v>0.25</v>
      </c>
      <c r="M114" s="27" t="s">
        <v>281</v>
      </c>
      <c r="N114" s="192"/>
      <c r="O114" s="183"/>
    </row>
    <row r="115" spans="1:15" ht="52.8" customHeight="1" x14ac:dyDescent="0.3">
      <c r="A115" s="188"/>
      <c r="B115" s="187"/>
      <c r="C115" s="186" t="s">
        <v>286</v>
      </c>
      <c r="D115" s="185"/>
      <c r="E115" s="184"/>
      <c r="F115" s="191" t="s">
        <v>285</v>
      </c>
      <c r="G115" s="190">
        <v>3</v>
      </c>
      <c r="H115" s="190">
        <v>3</v>
      </c>
      <c r="I115" s="189"/>
      <c r="J115" s="189">
        <v>1</v>
      </c>
      <c r="K115" s="189">
        <v>1</v>
      </c>
      <c r="L115" s="189">
        <v>1</v>
      </c>
      <c r="M115" s="27" t="s">
        <v>281</v>
      </c>
      <c r="N115" s="181"/>
      <c r="O115" s="180"/>
    </row>
    <row r="116" spans="1:15" ht="52.8" customHeight="1" x14ac:dyDescent="0.3">
      <c r="A116" s="188"/>
      <c r="B116" s="187"/>
      <c r="C116" s="177"/>
      <c r="D116" s="185"/>
      <c r="E116" s="184"/>
      <c r="F116" s="191" t="s">
        <v>284</v>
      </c>
      <c r="G116" s="190">
        <v>144</v>
      </c>
      <c r="H116" s="190">
        <v>144</v>
      </c>
      <c r="I116" s="189">
        <v>36</v>
      </c>
      <c r="J116" s="189">
        <v>36</v>
      </c>
      <c r="K116" s="189">
        <v>36</v>
      </c>
      <c r="L116" s="189">
        <v>36</v>
      </c>
      <c r="M116" s="27" t="s">
        <v>281</v>
      </c>
      <c r="N116" s="181"/>
      <c r="O116" s="180"/>
    </row>
    <row r="117" spans="1:15" ht="33.6" customHeight="1" x14ac:dyDescent="0.3">
      <c r="A117" s="188"/>
      <c r="B117" s="187"/>
      <c r="C117" s="186" t="s">
        <v>283</v>
      </c>
      <c r="D117" s="185"/>
      <c r="E117" s="184"/>
      <c r="F117" s="144" t="s">
        <v>282</v>
      </c>
      <c r="G117" s="183">
        <v>48</v>
      </c>
      <c r="H117" s="183">
        <v>48</v>
      </c>
      <c r="I117" s="182">
        <v>12</v>
      </c>
      <c r="J117" s="182">
        <v>12</v>
      </c>
      <c r="K117" s="182">
        <v>12</v>
      </c>
      <c r="L117" s="182">
        <v>12</v>
      </c>
      <c r="M117" s="27" t="s">
        <v>281</v>
      </c>
      <c r="N117" s="181"/>
      <c r="O117" s="180"/>
    </row>
    <row r="118" spans="1:15" ht="33.6" customHeight="1" x14ac:dyDescent="0.3">
      <c r="A118" s="179"/>
      <c r="B118" s="178"/>
      <c r="C118" s="177"/>
      <c r="D118" s="177"/>
      <c r="E118" s="176"/>
      <c r="F118" s="175"/>
      <c r="G118" s="172"/>
      <c r="H118" s="172"/>
      <c r="I118" s="174"/>
      <c r="J118" s="174"/>
      <c r="K118" s="174"/>
      <c r="L118" s="174"/>
      <c r="M118" s="27" t="s">
        <v>281</v>
      </c>
      <c r="N118" s="173"/>
      <c r="O118" s="172"/>
    </row>
    <row r="119" spans="1:15" ht="79.2" customHeight="1" x14ac:dyDescent="0.3">
      <c r="A119" s="66" t="s">
        <v>280</v>
      </c>
      <c r="B119" s="66" t="s">
        <v>279</v>
      </c>
      <c r="C119" s="45" t="s">
        <v>278</v>
      </c>
      <c r="D119" s="95" t="s">
        <v>52</v>
      </c>
      <c r="E119" s="66" t="s">
        <v>277</v>
      </c>
      <c r="F119" s="149" t="s">
        <v>276</v>
      </c>
      <c r="G119" s="48">
        <v>3</v>
      </c>
      <c r="H119" s="48">
        <v>3</v>
      </c>
      <c r="I119" s="48"/>
      <c r="J119" s="48">
        <v>1</v>
      </c>
      <c r="K119" s="48">
        <v>1</v>
      </c>
      <c r="L119" s="48">
        <v>1</v>
      </c>
      <c r="M119" s="47" t="s">
        <v>252</v>
      </c>
      <c r="N119" s="92" t="s">
        <v>275</v>
      </c>
      <c r="O119" s="171"/>
    </row>
    <row r="120" spans="1:15" ht="74.400000000000006" customHeight="1" x14ac:dyDescent="0.3">
      <c r="A120" s="66"/>
      <c r="B120" s="66"/>
      <c r="C120" s="45" t="s">
        <v>274</v>
      </c>
      <c r="D120" s="95"/>
      <c r="E120" s="66"/>
      <c r="F120" s="149" t="s">
        <v>273</v>
      </c>
      <c r="G120" s="112">
        <v>1</v>
      </c>
      <c r="H120" s="112">
        <v>1</v>
      </c>
      <c r="I120" s="112">
        <v>1</v>
      </c>
      <c r="J120" s="112">
        <v>1</v>
      </c>
      <c r="K120" s="112">
        <v>1</v>
      </c>
      <c r="L120" s="112">
        <v>1</v>
      </c>
      <c r="M120" s="47" t="s">
        <v>252</v>
      </c>
      <c r="N120" s="92"/>
      <c r="O120" s="169"/>
    </row>
    <row r="121" spans="1:15" ht="82.2" customHeight="1" x14ac:dyDescent="0.3">
      <c r="A121" s="66"/>
      <c r="B121" s="66"/>
      <c r="C121" s="122" t="s">
        <v>272</v>
      </c>
      <c r="D121" s="95"/>
      <c r="E121" s="66"/>
      <c r="F121" s="170" t="s">
        <v>271</v>
      </c>
      <c r="G121" s="112">
        <v>0.95</v>
      </c>
      <c r="H121" s="112">
        <v>0.95</v>
      </c>
      <c r="I121" s="112">
        <v>0.95</v>
      </c>
      <c r="J121" s="112">
        <v>0.95</v>
      </c>
      <c r="K121" s="112">
        <v>0.95</v>
      </c>
      <c r="L121" s="112">
        <v>0.95</v>
      </c>
      <c r="M121" s="47" t="s">
        <v>252</v>
      </c>
      <c r="N121" s="92"/>
      <c r="O121" s="169"/>
    </row>
    <row r="122" spans="1:15" ht="82.2" customHeight="1" x14ac:dyDescent="0.3">
      <c r="A122" s="66"/>
      <c r="B122" s="66"/>
      <c r="C122" s="109"/>
      <c r="D122" s="95"/>
      <c r="E122" s="66"/>
      <c r="F122" s="149" t="s">
        <v>270</v>
      </c>
      <c r="G122" s="112">
        <v>0.95</v>
      </c>
      <c r="H122" s="112">
        <v>0.95</v>
      </c>
      <c r="I122" s="112">
        <v>0.95</v>
      </c>
      <c r="J122" s="112">
        <v>0.95</v>
      </c>
      <c r="K122" s="112">
        <v>0.95</v>
      </c>
      <c r="L122" s="112">
        <v>0.95</v>
      </c>
      <c r="M122" s="47" t="s">
        <v>252</v>
      </c>
      <c r="N122" s="92"/>
      <c r="O122" s="169"/>
    </row>
    <row r="123" spans="1:15" ht="74.400000000000006" customHeight="1" x14ac:dyDescent="0.3">
      <c r="A123" s="142" t="s">
        <v>269</v>
      </c>
      <c r="B123" s="142" t="s">
        <v>268</v>
      </c>
      <c r="C123" s="162" t="s">
        <v>267</v>
      </c>
      <c r="D123" s="168" t="s">
        <v>22</v>
      </c>
      <c r="E123" s="142" t="s">
        <v>266</v>
      </c>
      <c r="F123" s="167" t="s">
        <v>265</v>
      </c>
      <c r="G123" s="166">
        <v>0.95</v>
      </c>
      <c r="H123" s="166">
        <v>0.95</v>
      </c>
      <c r="I123" s="166">
        <v>0.95</v>
      </c>
      <c r="J123" s="166">
        <v>0.95</v>
      </c>
      <c r="K123" s="166">
        <v>0.95</v>
      </c>
      <c r="L123" s="166">
        <v>0.95</v>
      </c>
      <c r="M123" s="145" t="s">
        <v>252</v>
      </c>
      <c r="N123" s="145" t="s">
        <v>264</v>
      </c>
      <c r="O123" s="156"/>
    </row>
    <row r="124" spans="1:15" ht="70.2" customHeight="1" x14ac:dyDescent="0.3">
      <c r="A124" s="134"/>
      <c r="B124" s="134"/>
      <c r="C124" s="162" t="s">
        <v>263</v>
      </c>
      <c r="D124" s="165"/>
      <c r="E124" s="134"/>
      <c r="F124" s="164"/>
      <c r="G124" s="163"/>
      <c r="H124" s="163"/>
      <c r="I124" s="163"/>
      <c r="J124" s="163"/>
      <c r="K124" s="163"/>
      <c r="L124" s="163"/>
      <c r="M124" s="138"/>
      <c r="N124" s="138"/>
      <c r="O124" s="156"/>
    </row>
    <row r="125" spans="1:15" ht="64.2" customHeight="1" x14ac:dyDescent="0.3">
      <c r="A125" s="160"/>
      <c r="B125" s="160"/>
      <c r="C125" s="162" t="s">
        <v>262</v>
      </c>
      <c r="D125" s="161"/>
      <c r="E125" s="160"/>
      <c r="F125" s="159"/>
      <c r="G125" s="158"/>
      <c r="H125" s="158"/>
      <c r="I125" s="158"/>
      <c r="J125" s="158"/>
      <c r="K125" s="158"/>
      <c r="L125" s="158"/>
      <c r="M125" s="157"/>
      <c r="N125" s="157"/>
      <c r="O125" s="156"/>
    </row>
    <row r="126" spans="1:15" ht="64.2" customHeight="1" x14ac:dyDescent="0.3">
      <c r="A126" s="120" t="s">
        <v>261</v>
      </c>
      <c r="B126" s="120" t="s">
        <v>260</v>
      </c>
      <c r="C126" s="45" t="s">
        <v>259</v>
      </c>
      <c r="D126" s="123" t="s">
        <v>138</v>
      </c>
      <c r="E126" s="120" t="s">
        <v>258</v>
      </c>
      <c r="F126" s="155" t="s">
        <v>257</v>
      </c>
      <c r="G126" s="154">
        <v>0.95</v>
      </c>
      <c r="H126" s="154">
        <v>0.95</v>
      </c>
      <c r="I126" s="154">
        <v>0.95</v>
      </c>
      <c r="J126" s="154">
        <v>0.95</v>
      </c>
      <c r="K126" s="154">
        <v>0.95</v>
      </c>
      <c r="L126" s="154">
        <v>0.95</v>
      </c>
      <c r="M126" s="121" t="s">
        <v>252</v>
      </c>
      <c r="N126" s="121" t="s">
        <v>256</v>
      </c>
      <c r="O126" s="150"/>
    </row>
    <row r="127" spans="1:15" ht="64.2" customHeight="1" x14ac:dyDescent="0.3">
      <c r="A127" s="111"/>
      <c r="B127" s="111"/>
      <c r="C127" s="45" t="s">
        <v>255</v>
      </c>
      <c r="D127" s="153"/>
      <c r="E127" s="111"/>
      <c r="F127" s="152"/>
      <c r="G127" s="151"/>
      <c r="H127" s="151"/>
      <c r="I127" s="151"/>
      <c r="J127" s="151"/>
      <c r="K127" s="151"/>
      <c r="L127" s="151"/>
      <c r="M127" s="108"/>
      <c r="N127" s="113"/>
      <c r="O127" s="150"/>
    </row>
    <row r="128" spans="1:15" ht="104.4" customHeight="1" x14ac:dyDescent="0.3">
      <c r="A128" s="104"/>
      <c r="B128" s="104"/>
      <c r="C128" s="45" t="s">
        <v>254</v>
      </c>
      <c r="D128" s="118"/>
      <c r="E128" s="104"/>
      <c r="F128" s="149" t="s">
        <v>253</v>
      </c>
      <c r="G128" s="48">
        <v>3</v>
      </c>
      <c r="H128" s="48">
        <v>3</v>
      </c>
      <c r="I128" s="48">
        <v>3</v>
      </c>
      <c r="J128" s="48">
        <v>3</v>
      </c>
      <c r="K128" s="48">
        <v>3</v>
      </c>
      <c r="L128" s="48">
        <v>3</v>
      </c>
      <c r="M128" s="148" t="s">
        <v>252</v>
      </c>
      <c r="N128" s="108"/>
      <c r="O128" s="147"/>
    </row>
    <row r="129" spans="1:15" ht="80.400000000000006" customHeight="1" x14ac:dyDescent="0.3">
      <c r="A129" s="142" t="s">
        <v>251</v>
      </c>
      <c r="B129" s="142" t="s">
        <v>250</v>
      </c>
      <c r="C129" s="25" t="s">
        <v>249</v>
      </c>
      <c r="D129" s="146" t="s">
        <v>242</v>
      </c>
      <c r="E129" s="145" t="s">
        <v>248</v>
      </c>
      <c r="F129" s="144" t="s">
        <v>247</v>
      </c>
      <c r="G129" s="136">
        <v>8</v>
      </c>
      <c r="H129" s="143">
        <v>10</v>
      </c>
      <c r="I129" s="143">
        <v>2</v>
      </c>
      <c r="J129" s="143">
        <v>2</v>
      </c>
      <c r="K129" s="143">
        <v>2</v>
      </c>
      <c r="L129" s="143">
        <v>2</v>
      </c>
      <c r="M129" s="142" t="s">
        <v>222</v>
      </c>
      <c r="N129" s="142"/>
      <c r="O129" s="141"/>
    </row>
    <row r="130" spans="1:15" ht="73.8" customHeight="1" x14ac:dyDescent="0.3">
      <c r="A130" s="134"/>
      <c r="B130" s="134"/>
      <c r="C130" s="25" t="s">
        <v>246</v>
      </c>
      <c r="D130" s="139"/>
      <c r="E130" s="138"/>
      <c r="F130" s="137"/>
      <c r="G130" s="136"/>
      <c r="H130" s="135"/>
      <c r="I130" s="135"/>
      <c r="J130" s="135"/>
      <c r="K130" s="135"/>
      <c r="L130" s="135"/>
      <c r="M130" s="134"/>
      <c r="N130" s="134"/>
      <c r="O130" s="140"/>
    </row>
    <row r="131" spans="1:15" ht="73.8" customHeight="1" x14ac:dyDescent="0.3">
      <c r="A131" s="134"/>
      <c r="B131" s="134"/>
      <c r="C131" s="25" t="s">
        <v>245</v>
      </c>
      <c r="D131" s="139"/>
      <c r="E131" s="138"/>
      <c r="F131" s="137"/>
      <c r="G131" s="136"/>
      <c r="H131" s="135"/>
      <c r="I131" s="135"/>
      <c r="J131" s="135"/>
      <c r="K131" s="135"/>
      <c r="L131" s="135"/>
      <c r="M131" s="134"/>
      <c r="N131" s="134"/>
      <c r="O131" s="133"/>
    </row>
    <row r="132" spans="1:15" ht="73.8" customHeight="1" x14ac:dyDescent="0.3">
      <c r="A132" s="66" t="s">
        <v>244</v>
      </c>
      <c r="B132" s="66" t="s">
        <v>243</v>
      </c>
      <c r="C132" s="123" t="s">
        <v>231</v>
      </c>
      <c r="D132" s="68" t="s">
        <v>242</v>
      </c>
      <c r="E132" s="92" t="s">
        <v>230</v>
      </c>
      <c r="F132" s="107" t="s">
        <v>241</v>
      </c>
      <c r="G132" s="105" t="s">
        <v>228</v>
      </c>
      <c r="H132" s="112">
        <v>1</v>
      </c>
      <c r="I132" s="112">
        <v>1</v>
      </c>
      <c r="J132" s="112">
        <v>1</v>
      </c>
      <c r="K132" s="112">
        <v>1</v>
      </c>
      <c r="L132" s="112">
        <v>1</v>
      </c>
      <c r="M132" s="43" t="s">
        <v>222</v>
      </c>
      <c r="N132" s="66"/>
      <c r="O132" s="132"/>
    </row>
    <row r="133" spans="1:15" ht="73.8" customHeight="1" x14ac:dyDescent="0.3">
      <c r="A133" s="66"/>
      <c r="B133" s="66"/>
      <c r="C133" s="118"/>
      <c r="D133" s="68"/>
      <c r="E133" s="92"/>
      <c r="F133" s="107" t="s">
        <v>240</v>
      </c>
      <c r="G133" s="112">
        <v>0.95</v>
      </c>
      <c r="H133" s="112">
        <v>0.95</v>
      </c>
      <c r="I133" s="112">
        <v>0.95</v>
      </c>
      <c r="J133" s="112">
        <v>0.95</v>
      </c>
      <c r="K133" s="112">
        <v>0.95</v>
      </c>
      <c r="L133" s="112">
        <v>0.95</v>
      </c>
      <c r="M133" s="43" t="s">
        <v>222</v>
      </c>
      <c r="N133" s="66"/>
      <c r="O133" s="131"/>
    </row>
    <row r="134" spans="1:15" ht="73.8" customHeight="1" x14ac:dyDescent="0.3">
      <c r="A134" s="66"/>
      <c r="B134" s="66"/>
      <c r="C134" s="46" t="s">
        <v>226</v>
      </c>
      <c r="D134" s="68"/>
      <c r="E134" s="92"/>
      <c r="F134" s="107" t="s">
        <v>239</v>
      </c>
      <c r="G134" s="106">
        <v>1</v>
      </c>
      <c r="H134" s="112">
        <v>1</v>
      </c>
      <c r="I134" s="112">
        <v>1</v>
      </c>
      <c r="J134" s="112">
        <v>1</v>
      </c>
      <c r="K134" s="112">
        <v>1</v>
      </c>
      <c r="L134" s="112">
        <v>1</v>
      </c>
      <c r="M134" s="43" t="s">
        <v>222</v>
      </c>
      <c r="N134" s="66"/>
      <c r="O134" s="130"/>
    </row>
    <row r="135" spans="1:15" ht="108.6" customHeight="1" x14ac:dyDescent="0.3">
      <c r="A135" s="125" t="s">
        <v>238</v>
      </c>
      <c r="B135" s="125" t="s">
        <v>237</v>
      </c>
      <c r="C135" s="20" t="s">
        <v>236</v>
      </c>
      <c r="D135" s="129" t="s">
        <v>187</v>
      </c>
      <c r="E135" s="125" t="s">
        <v>235</v>
      </c>
      <c r="F135" s="128" t="s">
        <v>234</v>
      </c>
      <c r="G135" s="127">
        <v>1</v>
      </c>
      <c r="H135" s="126">
        <v>0.95</v>
      </c>
      <c r="I135" s="126">
        <v>0.95</v>
      </c>
      <c r="J135" s="126">
        <v>95.95</v>
      </c>
      <c r="K135" s="126">
        <v>0.95</v>
      </c>
      <c r="L135" s="126">
        <v>0.95</v>
      </c>
      <c r="M135" s="125" t="s">
        <v>222</v>
      </c>
      <c r="N135" s="125"/>
      <c r="O135" s="124"/>
    </row>
    <row r="136" spans="1:15" ht="83.4" x14ac:dyDescent="0.3">
      <c r="A136" s="120" t="s">
        <v>233</v>
      </c>
      <c r="B136" s="120" t="s">
        <v>232</v>
      </c>
      <c r="C136" s="123" t="s">
        <v>231</v>
      </c>
      <c r="D136" s="122" t="s">
        <v>138</v>
      </c>
      <c r="E136" s="121" t="s">
        <v>230</v>
      </c>
      <c r="F136" s="107" t="s">
        <v>229</v>
      </c>
      <c r="G136" s="105" t="s">
        <v>228</v>
      </c>
      <c r="H136" s="112">
        <v>1</v>
      </c>
      <c r="I136" s="112">
        <v>1</v>
      </c>
      <c r="J136" s="112">
        <v>1</v>
      </c>
      <c r="K136" s="112">
        <v>1</v>
      </c>
      <c r="L136" s="112">
        <v>1</v>
      </c>
      <c r="M136" s="43" t="s">
        <v>222</v>
      </c>
      <c r="N136" s="120"/>
      <c r="O136" s="119"/>
    </row>
    <row r="137" spans="1:15" ht="63" x14ac:dyDescent="0.3">
      <c r="A137" s="111"/>
      <c r="B137" s="111"/>
      <c r="C137" s="118"/>
      <c r="D137" s="114"/>
      <c r="E137" s="113"/>
      <c r="F137" s="107" t="s">
        <v>227</v>
      </c>
      <c r="G137" s="117">
        <v>10</v>
      </c>
      <c r="H137" s="116">
        <v>10</v>
      </c>
      <c r="I137" s="115">
        <v>10</v>
      </c>
      <c r="J137" s="115">
        <v>10</v>
      </c>
      <c r="K137" s="115">
        <v>10</v>
      </c>
      <c r="L137" s="115">
        <v>10</v>
      </c>
      <c r="M137" s="43" t="s">
        <v>222</v>
      </c>
      <c r="N137" s="111"/>
      <c r="O137" s="110"/>
    </row>
    <row r="138" spans="1:15" ht="63" x14ac:dyDescent="0.3">
      <c r="A138" s="111"/>
      <c r="B138" s="111"/>
      <c r="C138" s="46" t="s">
        <v>226</v>
      </c>
      <c r="D138" s="114"/>
      <c r="E138" s="113"/>
      <c r="F138" s="107" t="s">
        <v>225</v>
      </c>
      <c r="G138" s="112">
        <v>0.95</v>
      </c>
      <c r="H138" s="112">
        <v>0.95</v>
      </c>
      <c r="I138" s="112">
        <v>0.95</v>
      </c>
      <c r="J138" s="112">
        <v>0.95</v>
      </c>
      <c r="K138" s="112">
        <v>0.95</v>
      </c>
      <c r="L138" s="112">
        <v>0.95</v>
      </c>
      <c r="M138" s="43" t="s">
        <v>222</v>
      </c>
      <c r="N138" s="111"/>
      <c r="O138" s="110"/>
    </row>
    <row r="139" spans="1:15" ht="42" x14ac:dyDescent="0.3">
      <c r="A139" s="104"/>
      <c r="B139" s="104"/>
      <c r="C139" s="46" t="s">
        <v>224</v>
      </c>
      <c r="D139" s="109"/>
      <c r="E139" s="108"/>
      <c r="F139" s="107" t="s">
        <v>223</v>
      </c>
      <c r="G139" s="106">
        <v>1</v>
      </c>
      <c r="H139" s="105">
        <v>1</v>
      </c>
      <c r="I139" s="105">
        <v>1</v>
      </c>
      <c r="J139" s="105">
        <v>1</v>
      </c>
      <c r="K139" s="105">
        <v>1</v>
      </c>
      <c r="L139" s="105">
        <v>1</v>
      </c>
      <c r="M139" s="43" t="s">
        <v>222</v>
      </c>
      <c r="N139" s="104"/>
      <c r="O139" s="103"/>
    </row>
    <row r="140" spans="1:15" x14ac:dyDescent="0.3">
      <c r="K140" s="102"/>
      <c r="L140" s="102"/>
    </row>
  </sheetData>
  <sheetProtection algorithmName="SHA-512" hashValue="FoCU7WVDhMDvy13i1WtoqnNVd+IMPEn4MhcG+Pc/gINseaMlPbl+s0XiU4kU51gWWXxCYtAdwxNcW/bvQqAiIA==" saltValue="H9iIW8At+1X+yK5T2OxMgA==" spinCount="100000" sheet="1" objects="1" scenarios="1"/>
  <mergeCells count="502">
    <mergeCell ref="L86:L87"/>
    <mergeCell ref="E114:E118"/>
    <mergeCell ref="H117:H118"/>
    <mergeCell ref="M129:M131"/>
    <mergeCell ref="L129:L131"/>
    <mergeCell ref="L117:L118"/>
    <mergeCell ref="H88:H89"/>
    <mergeCell ref="I88:I89"/>
    <mergeCell ref="J88:J89"/>
    <mergeCell ref="K88:K89"/>
    <mergeCell ref="L88:L89"/>
    <mergeCell ref="F129:F131"/>
    <mergeCell ref="I129:I131"/>
    <mergeCell ref="H129:H131"/>
    <mergeCell ref="D129:D131"/>
    <mergeCell ref="G129:G131"/>
    <mergeCell ref="H58:H59"/>
    <mergeCell ref="F86:F87"/>
    <mergeCell ref="G86:G87"/>
    <mergeCell ref="H86:H87"/>
    <mergeCell ref="I86:I87"/>
    <mergeCell ref="A14:A16"/>
    <mergeCell ref="A11:A13"/>
    <mergeCell ref="F20:F23"/>
    <mergeCell ref="G24:G25"/>
    <mergeCell ref="I20:I23"/>
    <mergeCell ref="H20:H23"/>
    <mergeCell ref="G20:G23"/>
    <mergeCell ref="G17:G19"/>
    <mergeCell ref="E20:E23"/>
    <mergeCell ref="H8:H10"/>
    <mergeCell ref="I8:I10"/>
    <mergeCell ref="B24:B26"/>
    <mergeCell ref="F24:F25"/>
    <mergeCell ref="B20:B23"/>
    <mergeCell ref="E24:E26"/>
    <mergeCell ref="D24:D26"/>
    <mergeCell ref="H24:H25"/>
    <mergeCell ref="A8:A10"/>
    <mergeCell ref="B8:B10"/>
    <mergeCell ref="D8:D10"/>
    <mergeCell ref="E8:E10"/>
    <mergeCell ref="F8:F10"/>
    <mergeCell ref="G8:G10"/>
    <mergeCell ref="A88:A90"/>
    <mergeCell ref="B88:B90"/>
    <mergeCell ref="D88:D90"/>
    <mergeCell ref="E88:E90"/>
    <mergeCell ref="F53:F56"/>
    <mergeCell ref="F82:F84"/>
    <mergeCell ref="F58:F59"/>
    <mergeCell ref="K58:K59"/>
    <mergeCell ref="J58:J59"/>
    <mergeCell ref="I58:I59"/>
    <mergeCell ref="A85:A87"/>
    <mergeCell ref="B85:B87"/>
    <mergeCell ref="D85:D87"/>
    <mergeCell ref="E85:E87"/>
    <mergeCell ref="J86:J87"/>
    <mergeCell ref="K86:K87"/>
    <mergeCell ref="M48:M50"/>
    <mergeCell ref="A57:A59"/>
    <mergeCell ref="K129:K131"/>
    <mergeCell ref="J129:J131"/>
    <mergeCell ref="G58:G59"/>
    <mergeCell ref="K20:K23"/>
    <mergeCell ref="J20:J23"/>
    <mergeCell ref="J48:J50"/>
    <mergeCell ref="I48:I50"/>
    <mergeCell ref="H48:H50"/>
    <mergeCell ref="F117:F118"/>
    <mergeCell ref="E82:E84"/>
    <mergeCell ref="H27:H29"/>
    <mergeCell ref="D57:D59"/>
    <mergeCell ref="E57:E59"/>
    <mergeCell ref="E48:E50"/>
    <mergeCell ref="D48:D50"/>
    <mergeCell ref="D27:D29"/>
    <mergeCell ref="D30:D32"/>
    <mergeCell ref="E30:E32"/>
    <mergeCell ref="F27:F29"/>
    <mergeCell ref="O8:O10"/>
    <mergeCell ref="F17:F19"/>
    <mergeCell ref="F79:F81"/>
    <mergeCell ref="E79:E81"/>
    <mergeCell ref="D79:D81"/>
    <mergeCell ref="I17:I19"/>
    <mergeCell ref="H17:H19"/>
    <mergeCell ref="E27:E29"/>
    <mergeCell ref="E44:E47"/>
    <mergeCell ref="B27:B29"/>
    <mergeCell ref="A27:A29"/>
    <mergeCell ref="A30:A32"/>
    <mergeCell ref="B30:B32"/>
    <mergeCell ref="A48:A50"/>
    <mergeCell ref="B44:B47"/>
    <mergeCell ref="A42:A43"/>
    <mergeCell ref="B42:B43"/>
    <mergeCell ref="B79:B81"/>
    <mergeCell ref="A79:A81"/>
    <mergeCell ref="O79:O81"/>
    <mergeCell ref="N79:N81"/>
    <mergeCell ref="M79:M81"/>
    <mergeCell ref="B48:B50"/>
    <mergeCell ref="B51:B52"/>
    <mergeCell ref="E51:E52"/>
    <mergeCell ref="D51:D52"/>
    <mergeCell ref="O48:O50"/>
    <mergeCell ref="O57:O59"/>
    <mergeCell ref="N57:N59"/>
    <mergeCell ref="L53:L56"/>
    <mergeCell ref="A5:O5"/>
    <mergeCell ref="A6:L6"/>
    <mergeCell ref="J17:J19"/>
    <mergeCell ref="K17:K19"/>
    <mergeCell ref="L17:L19"/>
    <mergeCell ref="M6:N6"/>
    <mergeCell ref="M17:M19"/>
    <mergeCell ref="M30:M32"/>
    <mergeCell ref="N48:N50"/>
    <mergeCell ref="M58:M59"/>
    <mergeCell ref="L58:L59"/>
    <mergeCell ref="L48:L50"/>
    <mergeCell ref="O51:O52"/>
    <mergeCell ref="N51:N52"/>
    <mergeCell ref="M53:M56"/>
    <mergeCell ref="N53:N56"/>
    <mergeCell ref="O53:O56"/>
    <mergeCell ref="K46:K47"/>
    <mergeCell ref="J46:J47"/>
    <mergeCell ref="L44:L45"/>
    <mergeCell ref="K44:K45"/>
    <mergeCell ref="J44:J45"/>
    <mergeCell ref="M44:M45"/>
    <mergeCell ref="J53:J56"/>
    <mergeCell ref="O27:O29"/>
    <mergeCell ref="M27:M29"/>
    <mergeCell ref="L27:L29"/>
    <mergeCell ref="K27:K29"/>
    <mergeCell ref="J27:J29"/>
    <mergeCell ref="O30:O32"/>
    <mergeCell ref="N30:N32"/>
    <mergeCell ref="O44:O47"/>
    <mergeCell ref="N27:N29"/>
    <mergeCell ref="I27:I29"/>
    <mergeCell ref="I46:I47"/>
    <mergeCell ref="I44:I45"/>
    <mergeCell ref="G27:G29"/>
    <mergeCell ref="G53:G56"/>
    <mergeCell ref="H53:H56"/>
    <mergeCell ref="I53:I56"/>
    <mergeCell ref="G48:G50"/>
    <mergeCell ref="H44:H45"/>
    <mergeCell ref="G44:G45"/>
    <mergeCell ref="G39:G41"/>
    <mergeCell ref="H39:H41"/>
    <mergeCell ref="I39:I41"/>
    <mergeCell ref="J39:J41"/>
    <mergeCell ref="G42:G43"/>
    <mergeCell ref="H42:H43"/>
    <mergeCell ref="I42:I43"/>
    <mergeCell ref="J42:J43"/>
    <mergeCell ref="K42:K43"/>
    <mergeCell ref="L42:L43"/>
    <mergeCell ref="K53:K56"/>
    <mergeCell ref="O36:O38"/>
    <mergeCell ref="N33:N35"/>
    <mergeCell ref="O33:O35"/>
    <mergeCell ref="M33:M35"/>
    <mergeCell ref="M36:M38"/>
    <mergeCell ref="N44:N47"/>
    <mergeCell ref="L36:L38"/>
    <mergeCell ref="L33:L35"/>
    <mergeCell ref="L46:L47"/>
    <mergeCell ref="B14:B16"/>
    <mergeCell ref="C14:C16"/>
    <mergeCell ref="D14:D16"/>
    <mergeCell ref="E14:E16"/>
    <mergeCell ref="F14:F16"/>
    <mergeCell ref="B11:B13"/>
    <mergeCell ref="D11:D13"/>
    <mergeCell ref="E11:E13"/>
    <mergeCell ref="K8:K10"/>
    <mergeCell ref="L8:L10"/>
    <mergeCell ref="M8:M10"/>
    <mergeCell ref="B82:B84"/>
    <mergeCell ref="J79:J81"/>
    <mergeCell ref="I79:I81"/>
    <mergeCell ref="H79:H81"/>
    <mergeCell ref="J82:J84"/>
    <mergeCell ref="J8:J10"/>
    <mergeCell ref="L14:L16"/>
    <mergeCell ref="B132:B134"/>
    <mergeCell ref="D132:D134"/>
    <mergeCell ref="E132:E134"/>
    <mergeCell ref="L24:L25"/>
    <mergeCell ref="G82:G84"/>
    <mergeCell ref="G79:G81"/>
    <mergeCell ref="G117:G118"/>
    <mergeCell ref="L82:L84"/>
    <mergeCell ref="K82:K84"/>
    <mergeCell ref="K79:K81"/>
    <mergeCell ref="C132:C133"/>
    <mergeCell ref="A82:A84"/>
    <mergeCell ref="A132:A134"/>
    <mergeCell ref="E129:E131"/>
    <mergeCell ref="A2:A3"/>
    <mergeCell ref="B2:O2"/>
    <mergeCell ref="B3:O3"/>
    <mergeCell ref="M82:M84"/>
    <mergeCell ref="O82:O84"/>
    <mergeCell ref="N132:N134"/>
    <mergeCell ref="L12:L13"/>
    <mergeCell ref="M12:M13"/>
    <mergeCell ref="N11:N13"/>
    <mergeCell ref="B129:B131"/>
    <mergeCell ref="A129:A131"/>
    <mergeCell ref="A24:A26"/>
    <mergeCell ref="B57:B59"/>
    <mergeCell ref="M14:M16"/>
    <mergeCell ref="I82:I84"/>
    <mergeCell ref="H82:H84"/>
    <mergeCell ref="J14:J16"/>
    <mergeCell ref="K14:K16"/>
    <mergeCell ref="G14:G16"/>
    <mergeCell ref="H14:H16"/>
    <mergeCell ref="I14:I16"/>
    <mergeCell ref="H12:H13"/>
    <mergeCell ref="I12:I13"/>
    <mergeCell ref="J12:J13"/>
    <mergeCell ref="K12:K13"/>
    <mergeCell ref="A20:A23"/>
    <mergeCell ref="A109:A110"/>
    <mergeCell ref="B109:B110"/>
    <mergeCell ref="D109:D110"/>
    <mergeCell ref="E109:E110"/>
    <mergeCell ref="O11:O13"/>
    <mergeCell ref="F12:F13"/>
    <mergeCell ref="G12:G13"/>
    <mergeCell ref="N14:N16"/>
    <mergeCell ref="O14:O16"/>
    <mergeCell ref="A17:A19"/>
    <mergeCell ref="B17:B19"/>
    <mergeCell ref="D17:D19"/>
    <mergeCell ref="D20:D23"/>
    <mergeCell ref="C115:C116"/>
    <mergeCell ref="A51:A52"/>
    <mergeCell ref="A44:A47"/>
    <mergeCell ref="A94:A95"/>
    <mergeCell ref="B94:B95"/>
    <mergeCell ref="C94:C95"/>
    <mergeCell ref="N36:N38"/>
    <mergeCell ref="A114:A118"/>
    <mergeCell ref="B114:B118"/>
    <mergeCell ref="A112:A113"/>
    <mergeCell ref="B112:B113"/>
    <mergeCell ref="D112:D113"/>
    <mergeCell ref="E112:E113"/>
    <mergeCell ref="D114:D118"/>
    <mergeCell ref="D94:D95"/>
    <mergeCell ref="E94:E95"/>
    <mergeCell ref="M42:M43"/>
    <mergeCell ref="N42:N43"/>
    <mergeCell ref="O42:O43"/>
    <mergeCell ref="M39:M41"/>
    <mergeCell ref="N39:N41"/>
    <mergeCell ref="O39:O41"/>
    <mergeCell ref="J24:J25"/>
    <mergeCell ref="I24:I25"/>
    <mergeCell ref="L20:L23"/>
    <mergeCell ref="O24:O26"/>
    <mergeCell ref="M24:M26"/>
    <mergeCell ref="N17:N19"/>
    <mergeCell ref="N20:N23"/>
    <mergeCell ref="K24:K25"/>
    <mergeCell ref="O20:O23"/>
    <mergeCell ref="M20:M23"/>
    <mergeCell ref="O17:O19"/>
    <mergeCell ref="N24:N26"/>
    <mergeCell ref="E17:E19"/>
    <mergeCell ref="O73:O76"/>
    <mergeCell ref="E39:E41"/>
    <mergeCell ref="F39:F41"/>
    <mergeCell ref="K39:K41"/>
    <mergeCell ref="L39:L41"/>
    <mergeCell ref="I33:I35"/>
    <mergeCell ref="J33:J35"/>
    <mergeCell ref="A36:A38"/>
    <mergeCell ref="B36:B38"/>
    <mergeCell ref="D36:D38"/>
    <mergeCell ref="E36:E38"/>
    <mergeCell ref="K33:K35"/>
    <mergeCell ref="E33:E35"/>
    <mergeCell ref="F33:F35"/>
    <mergeCell ref="G33:G35"/>
    <mergeCell ref="G36:G38"/>
    <mergeCell ref="H36:H38"/>
    <mergeCell ref="I36:I38"/>
    <mergeCell ref="J36:J38"/>
    <mergeCell ref="K36:K38"/>
    <mergeCell ref="H33:H35"/>
    <mergeCell ref="B73:B76"/>
    <mergeCell ref="D73:D76"/>
    <mergeCell ref="E73:E76"/>
    <mergeCell ref="F36:F38"/>
    <mergeCell ref="A33:A35"/>
    <mergeCell ref="B33:B35"/>
    <mergeCell ref="D33:D35"/>
    <mergeCell ref="D42:D43"/>
    <mergeCell ref="D44:D47"/>
    <mergeCell ref="F46:F47"/>
    <mergeCell ref="F48:F50"/>
    <mergeCell ref="E60:E62"/>
    <mergeCell ref="F60:F62"/>
    <mergeCell ref="A63:A65"/>
    <mergeCell ref="B63:B65"/>
    <mergeCell ref="D63:D65"/>
    <mergeCell ref="E63:E65"/>
    <mergeCell ref="F63:F65"/>
    <mergeCell ref="E42:E43"/>
    <mergeCell ref="F42:F43"/>
    <mergeCell ref="A39:A41"/>
    <mergeCell ref="B39:B41"/>
    <mergeCell ref="D39:D41"/>
    <mergeCell ref="A53:A56"/>
    <mergeCell ref="B53:B56"/>
    <mergeCell ref="D53:D56"/>
    <mergeCell ref="E53:E56"/>
    <mergeCell ref="F44:F45"/>
    <mergeCell ref="G63:G65"/>
    <mergeCell ref="H63:H65"/>
    <mergeCell ref="I63:I65"/>
    <mergeCell ref="H60:H62"/>
    <mergeCell ref="I60:I62"/>
    <mergeCell ref="A60:A62"/>
    <mergeCell ref="B60:B62"/>
    <mergeCell ref="D60:D62"/>
    <mergeCell ref="N136:N139"/>
    <mergeCell ref="J60:J62"/>
    <mergeCell ref="K60:K62"/>
    <mergeCell ref="L60:L62"/>
    <mergeCell ref="M60:M62"/>
    <mergeCell ref="G60:G62"/>
    <mergeCell ref="J63:J65"/>
    <mergeCell ref="K63:K65"/>
    <mergeCell ref="L63:L65"/>
    <mergeCell ref="M63:M65"/>
    <mergeCell ref="L67:L69"/>
    <mergeCell ref="M67:M69"/>
    <mergeCell ref="A136:A139"/>
    <mergeCell ref="B136:B139"/>
    <mergeCell ref="C136:C137"/>
    <mergeCell ref="D136:D139"/>
    <mergeCell ref="E136:E139"/>
    <mergeCell ref="C117:C118"/>
    <mergeCell ref="F88:F89"/>
    <mergeCell ref="A73:A76"/>
    <mergeCell ref="B103:B105"/>
    <mergeCell ref="D103:D105"/>
    <mergeCell ref="E103:E105"/>
    <mergeCell ref="N67:N69"/>
    <mergeCell ref="O67:O69"/>
    <mergeCell ref="H67:H69"/>
    <mergeCell ref="I67:I69"/>
    <mergeCell ref="J67:J69"/>
    <mergeCell ref="K67:K69"/>
    <mergeCell ref="G67:G69"/>
    <mergeCell ref="E67:E69"/>
    <mergeCell ref="F67:F69"/>
    <mergeCell ref="F126:F127"/>
    <mergeCell ref="A119:A122"/>
    <mergeCell ref="B119:B122"/>
    <mergeCell ref="D119:D122"/>
    <mergeCell ref="E119:E122"/>
    <mergeCell ref="A123:A125"/>
    <mergeCell ref="B123:B125"/>
    <mergeCell ref="A103:A105"/>
    <mergeCell ref="N63:N65"/>
    <mergeCell ref="O63:O65"/>
    <mergeCell ref="N60:N62"/>
    <mergeCell ref="O60:O62"/>
    <mergeCell ref="A126:A128"/>
    <mergeCell ref="B126:B128"/>
    <mergeCell ref="D126:D128"/>
    <mergeCell ref="E126:E128"/>
    <mergeCell ref="A67:A69"/>
    <mergeCell ref="B67:B69"/>
    <mergeCell ref="L126:L127"/>
    <mergeCell ref="M126:M127"/>
    <mergeCell ref="J126:J127"/>
    <mergeCell ref="G88:G89"/>
    <mergeCell ref="N88:N90"/>
    <mergeCell ref="O88:O90"/>
    <mergeCell ref="J117:J118"/>
    <mergeCell ref="K117:K118"/>
    <mergeCell ref="N94:N95"/>
    <mergeCell ref="I117:I118"/>
    <mergeCell ref="G126:G127"/>
    <mergeCell ref="H126:H127"/>
    <mergeCell ref="I126:I127"/>
    <mergeCell ref="H123:H125"/>
    <mergeCell ref="I123:I125"/>
    <mergeCell ref="K126:K127"/>
    <mergeCell ref="A97:A99"/>
    <mergeCell ref="B97:B99"/>
    <mergeCell ref="D97:D99"/>
    <mergeCell ref="O77:O78"/>
    <mergeCell ref="M86:M87"/>
    <mergeCell ref="M88:M89"/>
    <mergeCell ref="N85:N87"/>
    <mergeCell ref="O85:O87"/>
    <mergeCell ref="D82:D84"/>
    <mergeCell ref="L79:L81"/>
    <mergeCell ref="M100:M102"/>
    <mergeCell ref="O97:O99"/>
    <mergeCell ref="G103:G105"/>
    <mergeCell ref="H103:H105"/>
    <mergeCell ref="J103:J105"/>
    <mergeCell ref="F103:F105"/>
    <mergeCell ref="J123:J125"/>
    <mergeCell ref="K123:K125"/>
    <mergeCell ref="L123:L125"/>
    <mergeCell ref="M123:M125"/>
    <mergeCell ref="O103:O105"/>
    <mergeCell ref="N100:N102"/>
    <mergeCell ref="O100:O102"/>
    <mergeCell ref="L103:L105"/>
    <mergeCell ref="M103:M105"/>
    <mergeCell ref="N103:N105"/>
    <mergeCell ref="L100:L102"/>
    <mergeCell ref="O94:O95"/>
    <mergeCell ref="N82:N84"/>
    <mergeCell ref="N126:N128"/>
    <mergeCell ref="N123:N125"/>
    <mergeCell ref="C121:C122"/>
    <mergeCell ref="D123:D125"/>
    <mergeCell ref="E123:E125"/>
    <mergeCell ref="F123:F125"/>
    <mergeCell ref="G123:G125"/>
    <mergeCell ref="I103:I105"/>
    <mergeCell ref="H100:H102"/>
    <mergeCell ref="I100:I102"/>
    <mergeCell ref="J100:J102"/>
    <mergeCell ref="K100:K102"/>
    <mergeCell ref="K97:K99"/>
    <mergeCell ref="I97:I99"/>
    <mergeCell ref="J97:J99"/>
    <mergeCell ref="A100:A102"/>
    <mergeCell ref="B100:B102"/>
    <mergeCell ref="E97:E99"/>
    <mergeCell ref="F97:F99"/>
    <mergeCell ref="G97:G99"/>
    <mergeCell ref="H97:H99"/>
    <mergeCell ref="D100:D102"/>
    <mergeCell ref="E100:E102"/>
    <mergeCell ref="F100:F102"/>
    <mergeCell ref="G100:G102"/>
    <mergeCell ref="A77:A78"/>
    <mergeCell ref="B77:B78"/>
    <mergeCell ref="F77:F78"/>
    <mergeCell ref="E77:E78"/>
    <mergeCell ref="D77:D78"/>
    <mergeCell ref="M46:M47"/>
    <mergeCell ref="K48:K50"/>
    <mergeCell ref="H46:H47"/>
    <mergeCell ref="G46:G47"/>
    <mergeCell ref="D67:D69"/>
    <mergeCell ref="K73:K76"/>
    <mergeCell ref="L73:L76"/>
    <mergeCell ref="M73:M76"/>
    <mergeCell ref="N73:N76"/>
    <mergeCell ref="F73:F76"/>
    <mergeCell ref="G73:G76"/>
    <mergeCell ref="H73:H76"/>
    <mergeCell ref="J77:J78"/>
    <mergeCell ref="I77:I78"/>
    <mergeCell ref="H77:H78"/>
    <mergeCell ref="G77:G78"/>
    <mergeCell ref="I73:I76"/>
    <mergeCell ref="J73:J76"/>
    <mergeCell ref="N119:N122"/>
    <mergeCell ref="N129:N131"/>
    <mergeCell ref="N77:N78"/>
    <mergeCell ref="M77:M78"/>
    <mergeCell ref="L77:L78"/>
    <mergeCell ref="K77:K78"/>
    <mergeCell ref="N97:N99"/>
    <mergeCell ref="K103:K105"/>
    <mergeCell ref="L97:L99"/>
    <mergeCell ref="M97:M99"/>
    <mergeCell ref="O114:O118"/>
    <mergeCell ref="N114:N118"/>
    <mergeCell ref="O109:O110"/>
    <mergeCell ref="N109:N110"/>
    <mergeCell ref="O112:O113"/>
    <mergeCell ref="N112:N113"/>
    <mergeCell ref="O132:O134"/>
    <mergeCell ref="O136:O139"/>
    <mergeCell ref="O129:O131"/>
    <mergeCell ref="O126:O128"/>
    <mergeCell ref="O123:O125"/>
    <mergeCell ref="O119:O122"/>
  </mergeCells>
  <pageMargins left="0.7" right="0.7" top="0.75" bottom="0.75" header="0.3" footer="0.3"/>
  <pageSetup scale="18" fitToHeight="0" orientation="landscape" r:id="rId1"/>
  <rowBreaks count="3" manualBreakCount="3">
    <brk id="108" max="13" man="1"/>
    <brk id="47" max="16383" man="1"/>
    <brk id="124"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00AD0-875E-4652-9730-E2AE72425A61}">
  <sheetPr>
    <pageSetUpPr fitToPage="1"/>
  </sheetPr>
  <dimension ref="G64"/>
  <sheetViews>
    <sheetView showGridLines="0" view="pageBreakPreview" zoomScale="60" zoomScaleNormal="55" workbookViewId="0">
      <selection activeCell="G63" sqref="G63"/>
    </sheetView>
  </sheetViews>
  <sheetFormatPr baseColWidth="10" defaultColWidth="11.5546875" defaultRowHeight="14.4" x14ac:dyDescent="0.3"/>
  <sheetData>
    <row r="64" spans="7:7" x14ac:dyDescent="0.3">
      <c r="G64" t="s">
        <v>2042</v>
      </c>
    </row>
  </sheetData>
  <sheetProtection algorithmName="SHA-512" hashValue="uxeXfXNdliNl2CgvM6jfzxXOZMUVoGE9m5Fi32EVjX1G1UcxvJBPTNgmrmBG7ZPXJwAOOEXjx0tZnMxukxTQ4g==" saltValue="zxow6UwwyYiuRj20X50p9g==" spinCount="100000" sheet="1"/>
  <pageMargins left="0.7" right="0.7" top="0.75" bottom="0.75" header="0.3" footer="0.3"/>
  <pageSetup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15</vt:i4>
      </vt:variant>
    </vt:vector>
  </HeadingPairs>
  <TitlesOfParts>
    <vt:vector size="31" baseType="lpstr">
      <vt:lpstr>Portada</vt:lpstr>
      <vt:lpstr>Índice</vt:lpstr>
      <vt:lpstr>Portada Despacho</vt:lpstr>
      <vt:lpstr>Despacho</vt:lpstr>
      <vt:lpstr>Portada Subdirección Operativa</vt:lpstr>
      <vt:lpstr>SDO</vt:lpstr>
      <vt:lpstr>Portada Subdirección Técnica</vt:lpstr>
      <vt:lpstr>SDT</vt:lpstr>
      <vt:lpstr>Portada Subdirección Zonas Fran</vt:lpstr>
      <vt:lpstr>SZF</vt:lpstr>
      <vt:lpstr>Portada Subdirección Fis.</vt:lpstr>
      <vt:lpstr>SFI</vt:lpstr>
      <vt:lpstr>Portada Subdirección TD</vt:lpstr>
      <vt:lpstr>STD</vt:lpstr>
      <vt:lpstr>Portada Subdirección Adm. y Fin</vt:lpstr>
      <vt:lpstr>SAF</vt:lpstr>
      <vt:lpstr>Portada!Área_de_impresión</vt:lpstr>
      <vt:lpstr>'Portada Despacho'!Área_de_impresión</vt:lpstr>
      <vt:lpstr>'Portada Subdirección Adm. y Fin'!Área_de_impresión</vt:lpstr>
      <vt:lpstr>'Portada Subdirección Fis.'!Área_de_impresión</vt:lpstr>
      <vt:lpstr>'Portada Subdirección Operativa'!Área_de_impresión</vt:lpstr>
      <vt:lpstr>'Portada Subdirección TD'!Área_de_impresión</vt:lpstr>
      <vt:lpstr>'Portada Subdirección Técnica'!Área_de_impresión</vt:lpstr>
      <vt:lpstr>'Portada Subdirección Zonas Fran'!Área_de_impresión</vt:lpstr>
      <vt:lpstr>Despacho!Títulos_a_imprimir</vt:lpstr>
      <vt:lpstr>SAF!Títulos_a_imprimir</vt:lpstr>
      <vt:lpstr>SDO!Títulos_a_imprimir</vt:lpstr>
      <vt:lpstr>SDT!Títulos_a_imprimir</vt:lpstr>
      <vt:lpstr>SFI!Títulos_a_imprimir</vt:lpstr>
      <vt:lpstr>STD!Títulos_a_imprimir</vt:lpstr>
      <vt:lpstr>SZF!Títulos_a_imprimir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Janibis Scarlet Santana Adames</dc:creator>
  <cp:keywords/>
  <dc:description/>
  <cp:lastModifiedBy>Janibis Scarlet Santana Adames</cp:lastModifiedBy>
  <cp:revision/>
  <dcterms:created xsi:type="dcterms:W3CDTF">2022-12-27T19:41:55Z</dcterms:created>
  <dcterms:modified xsi:type="dcterms:W3CDTF">2026-01-20T22:54:23Z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2bcec3-c3a9-4868-9744-606b2001de26_Enabled">
    <vt:lpwstr>true</vt:lpwstr>
  </property>
  <property fmtid="{D5CDD505-2E9C-101B-9397-08002B2CF9AE}" pid="3" name="MSIP_Label_7f2bcec3-c3a9-4868-9744-606b2001de26_SetDate">
    <vt:lpwstr>2025-11-06T21:13:24Z</vt:lpwstr>
  </property>
  <property fmtid="{D5CDD505-2E9C-101B-9397-08002B2CF9AE}" pid="4" name="MSIP_Label_7f2bcec3-c3a9-4868-9744-606b2001de26_Method">
    <vt:lpwstr>Standard</vt:lpwstr>
  </property>
  <property fmtid="{D5CDD505-2E9C-101B-9397-08002B2CF9AE}" pid="5" name="MSIP_Label_7f2bcec3-c3a9-4868-9744-606b2001de26_Name">
    <vt:lpwstr>Informacion valiosa</vt:lpwstr>
  </property>
  <property fmtid="{D5CDD505-2E9C-101B-9397-08002B2CF9AE}" pid="6" name="MSIP_Label_7f2bcec3-c3a9-4868-9744-606b2001de26_SiteId">
    <vt:lpwstr>00983dbf-8138-4022-9021-e6a546c176e3</vt:lpwstr>
  </property>
  <property fmtid="{D5CDD505-2E9C-101B-9397-08002B2CF9AE}" pid="7" name="MSIP_Label_7f2bcec3-c3a9-4868-9744-606b2001de26_ActionId">
    <vt:lpwstr>166ba728-9f93-4d23-9ea3-576bb9a5fadd</vt:lpwstr>
  </property>
  <property fmtid="{D5CDD505-2E9C-101B-9397-08002B2CF9AE}" pid="8" name="MSIP_Label_7f2bcec3-c3a9-4868-9744-606b2001de26_ContentBits">
    <vt:lpwstr>0</vt:lpwstr>
  </property>
  <property fmtid="{D5CDD505-2E9C-101B-9397-08002B2CF9AE}" pid="9" name="MSIP_Label_7f2bcec3-c3a9-4868-9744-606b2001de26_Tag">
    <vt:lpwstr>10, 3, 0, 1</vt:lpwstr>
  </property>
</Properties>
</file>