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dq-filesrv\plan estrategico\4. Presupuesto físico\PF 2022\"/>
    </mc:Choice>
  </mc:AlternateContent>
  <xr:revisionPtr revIDLastSave="0" documentId="8_{2F66B8D6-937F-4B90-80C4-A0911ADC8A6E}" xr6:coauthVersionLast="47" xr6:coauthVersionMax="47" xr10:uidLastSave="{00000000-0000-0000-0000-000000000000}"/>
  <bookViews>
    <workbookView xWindow="-28920" yWindow="-1935" windowWidth="29040" windowHeight="15840" xr2:uid="{4338FEAE-DB8E-4C02-BE6D-DDC1311F061E}"/>
  </bookViews>
  <sheets>
    <sheet name="6143" sheetId="1" r:id="rId1"/>
    <sheet name="6144" sheetId="2" r:id="rId2"/>
    <sheet name="6145" sheetId="3" r:id="rId3"/>
    <sheet name="6146"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1" l="1"/>
  <c r="I98" i="1"/>
  <c r="I94" i="1"/>
  <c r="J75" i="1"/>
  <c r="I75" i="1"/>
  <c r="I71" i="1"/>
  <c r="J52" i="1"/>
  <c r="I52" i="1"/>
  <c r="I48" i="1"/>
  <c r="C16" i="4" l="1"/>
  <c r="C15" i="4"/>
  <c r="C14" i="4"/>
  <c r="C16" i="3"/>
  <c r="C15" i="3"/>
  <c r="C14" i="3"/>
  <c r="C16" i="2"/>
  <c r="C15" i="2"/>
  <c r="C14" i="2"/>
  <c r="C16" i="1"/>
  <c r="C15" i="1"/>
  <c r="C14" i="1"/>
  <c r="J29" i="1" l="1"/>
  <c r="I25" i="4"/>
  <c r="I29" i="4"/>
  <c r="J29" i="4"/>
  <c r="J29" i="3"/>
  <c r="I25" i="3"/>
  <c r="J29" i="2"/>
  <c r="I25" i="2"/>
  <c r="I29" i="1"/>
  <c r="I25" i="1"/>
  <c r="I29" i="3"/>
  <c r="I29" i="2"/>
</calcChain>
</file>

<file path=xl/sharedStrings.xml><?xml version="1.0" encoding="utf-8"?>
<sst xmlns="http://schemas.openxmlformats.org/spreadsheetml/2006/main" count="401" uniqueCount="92">
  <si>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</si>
  <si>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</si>
  <si>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</si>
  <si>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</si>
  <si>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</si>
  <si>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</si>
  <si>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</si>
  <si>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</si>
  <si>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</si>
  <si>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</si>
  <si>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</si>
  <si>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</si>
  <si>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</si>
  <si>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</si>
  <si>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</si>
  <si>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</si>
  <si>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</si>
  <si>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</si>
  <si>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</si>
  <si>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</si>
  <si>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</si>
  <si>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</si>
  <si>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</si>
  <si>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</si>
  <si>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</si>
  <si>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</si>
  <si>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</si>
  <si>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</si>
  <si>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</si>
  <si>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</si>
  <si>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</si>
  <si>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</si>
  <si>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</si>
  <si>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</si>
  <si>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</si>
  <si>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</si>
  <si>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</si>
  <si>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</si>
  <si>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</si>
  <si>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</si>
  <si>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</si>
  <si>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</si>
  <si>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</si>
  <si>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</si>
  <si>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t>[Describir en qué consiste el producto y cómo opera el producto]</t>
  </si>
  <si>
    <t>[Registrar las oportunidades de mejora identificadas, como acciones puntuales, especificando las fechas de su realización.]</t>
  </si>
  <si>
    <t xml:space="preserve"> Programación Anual </t>
  </si>
  <si>
    <t>Física
(C)</t>
  </si>
  <si>
    <t>Financiera
(D)</t>
  </si>
  <si>
    <t>Física 
(E)</t>
  </si>
  <si>
    <t>Financiera 
 (F)</t>
  </si>
  <si>
    <t>Física 
(%)
 G=E/C</t>
  </si>
  <si>
    <t>Financiero 
(%) 
H=F/D</t>
  </si>
  <si>
    <t>5158-DIRECCION GENERAL DE ADUANAS</t>
  </si>
  <si>
    <t>01-DIRECCION GENERAL DE ADUANAS</t>
  </si>
  <si>
    <t>0001-DIRECCION GENERAL DE ADUANAS</t>
  </si>
  <si>
    <t>6143-Personas Fisicas y Juridicas reciben servicios de desaduanización de mercancías</t>
  </si>
  <si>
    <t>6144-Zonas Francas reciben autorización para operar</t>
  </si>
  <si>
    <t>Personas Fisicas y Juridicas reciben servicios de desaduanización de mercancías</t>
  </si>
  <si>
    <t>6145-Empresas certificadas por Operadores Económicos Autorizados para la importación y exportación.</t>
  </si>
  <si>
    <t>6146-Personas Fisicas y Juridicas reciben permisos de exoneración para la importación</t>
  </si>
  <si>
    <t>12-Inspección y Supervisión en Las Zonas Francas</t>
  </si>
  <si>
    <t>11-Servicios de Administración Aduanera</t>
  </si>
  <si>
    <t>13-Servicios y Operaciones Tecnicas</t>
  </si>
  <si>
    <t>Ejecución 4to.cuatrimestre</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</si>
  <si>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</si>
  <si>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</si>
  <si>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</si>
  <si>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</si>
  <si>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</si>
  <si>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</si>
  <si>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</si>
  <si>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</si>
  <si>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</si>
  <si>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</si>
  <si>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</si>
  <si>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</si>
  <si>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</si>
  <si>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</si>
  <si>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demercancías. Los operadores económicos que cumplan los criterios para la obtención del estatus OEA se consideran socios fiables en la cadena de suministro.</t>
  </si>
  <si>
    <t>6145 - Empresas certificadas por operadores económicos autizados para la importación y exportación</t>
  </si>
  <si>
    <t>Cantidad de certificaciones emitidas</t>
  </si>
  <si>
    <t>6146 - Personas físicas y jurídicas reciben permisos de exoneración para la importación</t>
  </si>
  <si>
    <t>Cantidad de exoneraciones emitidas</t>
  </si>
  <si>
    <t>Lineamientos para la Ejecución Presupuestaria 2022 del Gobierno General Nacional</t>
  </si>
  <si>
    <t>Mejorar el control y supervisión de las zonas francas comerciales para lograr el aumento de certificaciones en un 4% para el año 2022.</t>
  </si>
  <si>
    <t>Aumentar las recaudaciones por declaraciones de personas físicas o jurídicas en un 10% para el año 2022.</t>
  </si>
  <si>
    <t>Eficientizar los servicios y operaciones técnicas ofrecidos a empresas y personas físicas que generan retorno e impacto social en un 10% para el 2022.</t>
  </si>
  <si>
    <t xml:space="preserve">Edmundo Antonio Vizcaino Herrera </t>
  </si>
  <si>
    <t xml:space="preserve">Janibis Scarlet Santana Adames </t>
  </si>
  <si>
    <t>Enc. Sec. Ejecución Presupuestaria</t>
  </si>
  <si>
    <t>Enc. Dpto Gestión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</si>
</sst>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0" fontId="0" fillId="0" borderId="0" xfId="0" applyAlignment="1">
      <alignment vertical="center"/>
    </xf>
    <xf numFmtId="0" fontId="16" fillId="0" borderId="2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19" xfId="0" quotePrefix="1" applyNumberFormat="1" applyFont="1" applyBorder="1" applyAlignment="1" applyProtection="1">
      <alignment horizontal="left" vertical="center" wrapText="1"/>
      <protection locked="0"/>
    </xf>
    <xf numFmtId="49" fontId="19" fillId="0" borderId="20" xfId="0" quotePrefix="1" applyNumberFormat="1" applyFont="1" applyBorder="1" applyAlignment="1" applyProtection="1">
      <alignment horizontal="left" vertical="center" wrapText="1"/>
      <protection locked="0"/>
    </xf>
    <xf numFmtId="49" fontId="19" fillId="0" borderId="21" xfId="0" quotePrefix="1" applyNumberFormat="1"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2"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13" fillId="0" borderId="0" xfId="0" applyFont="1" applyAlignment="1" applyProtection="1">
      <alignment horizontal="center"/>
      <protection locked="0"/>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twoCellAnchor editAs="oneCell">
    <xdr:from>
      <xdr:col>0</xdr:col>
      <xdr:colOff>1238250</xdr:colOff>
      <xdr:row>108</xdr:row>
      <xdr:rowOff>116922</xdr:rowOff>
    </xdr:from>
    <xdr:to>
      <xdr:col>2</xdr:col>
      <xdr:colOff>581025</xdr:colOff>
      <xdr:row>110</xdr:row>
      <xdr:rowOff>134364</xdr:rowOff>
    </xdr:to>
    <xdr:pic>
      <xdr:nvPicPr>
        <xdr:cNvPr id="2" name="id-94B4A89B-A12B-4C3B-AF63-593653C2B4B0">
          <a:extLst>
            <a:ext uri="{FF2B5EF4-FFF2-40B4-BE49-F238E27FC236}">
              <a16:creationId xmlns:a16="http://schemas.microsoft.com/office/drawing/2014/main" id="{EFD606AD-9CCD-43EC-BF58-F326F8EFE95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69" t="60094" r="23407" b="28974"/>
        <a:stretch/>
      </xdr:blipFill>
      <xdr:spPr bwMode="auto">
        <a:xfrm>
          <a:off x="1238250" y="28139472"/>
          <a:ext cx="1724025" cy="398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390525</xdr:colOff>
      <xdr:row>108</xdr:row>
      <xdr:rowOff>37380</xdr:rowOff>
    </xdr:from>
    <xdr:to>
      <xdr:col>8</xdr:col>
      <xdr:colOff>339657</xdr:colOff>
      <xdr:row>110</xdr:row>
      <xdr:rowOff>163142</xdr:rowOff>
    </xdr:to>
    <xdr:pic>
      <xdr:nvPicPr>
        <xdr:cNvPr id="4" name="id-94B4A89B-A12B-4C3B-AF63-593653C2B4B0">
          <a:extLst>
            <a:ext uri="{FF2B5EF4-FFF2-40B4-BE49-F238E27FC236}">
              <a16:creationId xmlns:a16="http://schemas.microsoft.com/office/drawing/2014/main" id="{7883B832-A890-4103-AE49-7350F0C6267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72" t="76666" r="35465" b="12926"/>
        <a:stretch/>
      </xdr:blipFill>
      <xdr:spPr bwMode="auto">
        <a:xfrm>
          <a:off x="6162675" y="28059930"/>
          <a:ext cx="1644582" cy="50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666750</xdr:colOff>
      <xdr:row>105</xdr:row>
      <xdr:rowOff>142875</xdr:rowOff>
    </xdr:from>
    <xdr:to>
      <xdr:col>3</xdr:col>
      <xdr:colOff>438150</xdr:colOff>
      <xdr:row>113</xdr:row>
      <xdr:rowOff>43442</xdr:rowOff>
    </xdr:to>
    <xdr:pic>
      <xdr:nvPicPr>
        <xdr:cNvPr id="5" name="Imagen 4">
          <a:extLst>
            <a:ext uri="{FF2B5EF4-FFF2-40B4-BE49-F238E27FC236}">
              <a16:creationId xmlns:a16="http://schemas.microsoft.com/office/drawing/2014/main" id="{6EAEF71A-DA18-4841-BF28-F70E87633217}"/>
            </a:ext>
          </a:extLst>
        </xdr:cNvPr>
        <xdr:cNvPicPr>
          <a:picLocks noChangeAspect="1"/>
        </xdr:cNvPicPr>
      </xdr:nvPicPr>
      <xdr:blipFill>
        <a:blip xmlns:r="http://schemas.openxmlformats.org/officeDocument/2006/relationships" r:embed="rId4"/>
        <a:stretch>
          <a:fillRect/>
        </a:stretch>
      </xdr:blipFill>
      <xdr:spPr>
        <a:xfrm>
          <a:off x="2200275" y="27584400"/>
          <a:ext cx="1466850" cy="1434092"/>
        </a:xfrm>
        <a:prstGeom prst="rect">
          <a:avLst/>
        </a:prstGeom>
      </xdr:spPr>
    </xdr:pic>
    <xdr:clientData/>
  </xdr:twoCellAnchor>
  <xdr:twoCellAnchor editAs="oneCell">
    <xdr:from>
      <xdr:col>7</xdr:col>
      <xdr:colOff>533400</xdr:colOff>
      <xdr:row>105</xdr:row>
      <xdr:rowOff>28575</xdr:rowOff>
    </xdr:from>
    <xdr:to>
      <xdr:col>9</xdr:col>
      <xdr:colOff>347849</xdr:colOff>
      <xdr:row>113</xdr:row>
      <xdr:rowOff>9525</xdr:rowOff>
    </xdr:to>
    <xdr:pic>
      <xdr:nvPicPr>
        <xdr:cNvPr id="6" name="Imagen 5">
          <a:extLst>
            <a:ext uri="{FF2B5EF4-FFF2-40B4-BE49-F238E27FC236}">
              <a16:creationId xmlns:a16="http://schemas.microsoft.com/office/drawing/2014/main" id="{CC8439E8-8D77-496F-BAAD-A8FC4481FEA5}"/>
            </a:ext>
          </a:extLst>
        </xdr:cNvPr>
        <xdr:cNvPicPr>
          <a:picLocks noChangeAspect="1"/>
        </xdr:cNvPicPr>
      </xdr:nvPicPr>
      <xdr:blipFill>
        <a:blip xmlns:r="http://schemas.openxmlformats.org/officeDocument/2006/relationships" r:embed="rId5"/>
        <a:stretch>
          <a:fillRect/>
        </a:stretch>
      </xdr:blipFill>
      <xdr:spPr>
        <a:xfrm>
          <a:off x="7153275" y="27470100"/>
          <a:ext cx="1509899" cy="1514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04" dataDxfId="102" headerRowBorderDxfId="103" tableBorderDxfId="101" totalsRowBorderDxfId="100">
  <autoFilter ref="A28:J29" xr:uid="{729C141F-E46E-4045-97F9-5386819ECC6C}"/>
  <tableColumns count="10">
    <tableColumn id="1" xr3:uid="{DC1B7B10-25DF-444B-B97E-464EC471DB5B}" name="Producto" dataDxfId="99"/>
    <tableColumn id="2" xr3:uid="{C61E64BC-B5A5-45F4-8F84-130CBA355D9D}" name="Indicador" dataDxfId="98"/>
    <tableColumn id="3" xr3:uid="{3AC7971E-A8AB-4C13-830D-AC13829EAC0E}" name="Física_x000a_(A)" dataDxfId="97"/>
    <tableColumn id="4" xr3:uid="{8DB7EDBB-DB79-4CBD-AD68-D153CE19B0A8}" name="Financiera_x000a_(B)" dataDxfId="96"/>
    <tableColumn id="9" xr3:uid="{F0F0230C-1AC1-4535-83F4-E083D77D07B4}" name="Física_x000a_(C)" dataDxfId="95"/>
    <tableColumn id="10" xr3:uid="{0CC70C83-E52A-4C45-B592-E7B7ECCF1AD3}" name="Financiera_x000a_(D)" dataDxfId="94"/>
    <tableColumn id="5" xr3:uid="{C2FDA61C-9281-4FCB-A3FE-246521A85EA0}" name="Física _x000a_(E)" dataDxfId="93"/>
    <tableColumn id="6" xr3:uid="{B07D8104-8103-4848-A228-6FBAE528EF68}" name="Financiera _x000a_ (F)" dataDxfId="92"/>
    <tableColumn id="7" xr3:uid="{F97ACE16-1124-4543-AD0A-CBAA1878A36A}" name="Física _x000a_(%)_x000a_ G=E/C" dataDxfId="91" dataCellStyle="Porcentaje">
      <calculatedColumnFormula>IF(G29&gt;0,G29/C29,0)</calculatedColumnFormula>
    </tableColumn>
    <tableColumn id="8" xr3:uid="{CAB2F777-24BA-4EFC-82F9-153B93171D9B}" name="Financiero _x000a_(%) _x000a_H=F/D" dataDxfId="90">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377263-D8AE-4702-B301-A599FBF0EF5A}" name="Tabla136" displayName="Tabla136" ref="A51:J52" totalsRowShown="0" headerRowDxfId="44" dataDxfId="43" headerRowBorderDxfId="41" tableBorderDxfId="42" totalsRowBorderDxfId="40">
  <autoFilter ref="A51:J52" xr:uid="{2D377263-D8AE-4702-B301-A599FBF0EF5A}"/>
  <tableColumns count="10">
    <tableColumn id="1" xr3:uid="{E23B3F67-77A9-4A60-BBEC-DAEB13BFFE46}" name="Producto" dataDxfId="39"/>
    <tableColumn id="2" xr3:uid="{CBA70EF7-8484-407C-922A-8E0FAC51971C}" name="Indicador" dataDxfId="38"/>
    <tableColumn id="3" xr3:uid="{F7ADF33E-5137-4B90-8A63-DC39D2BFC6EF}" name="Física_x000a_(A)" dataDxfId="37"/>
    <tableColumn id="4" xr3:uid="{AB2AD79D-B613-4B14-A6CA-EA495CFD260E}" name="Financiera_x000a_(B)" dataDxfId="36"/>
    <tableColumn id="9" xr3:uid="{CC155FCF-601D-494C-9B64-E4E0765F9506}" name="Física_x000a_(C)" dataDxfId="35"/>
    <tableColumn id="10" xr3:uid="{F3CCF0C5-C762-4C73-B7CC-9533D8A2ED23}" name="Financiera_x000a_(D)" dataDxfId="34"/>
    <tableColumn id="5" xr3:uid="{5E0325BE-475A-4EEB-9EAE-7B8489A3D136}" name="Física _x000a_(E)" dataDxfId="33"/>
    <tableColumn id="6" xr3:uid="{6F6FF793-7EEC-4C75-8F8C-83FCBC065D51}" name="Financiera _x000a_ (F)" dataDxfId="32"/>
    <tableColumn id="7" xr3:uid="{52755A81-94C2-4209-A903-7FC6DD8AB963}" name="Física _x000a_(%)_x000a_ G=E/C" dataDxfId="31" dataCellStyle="Porcentaje">
      <calculatedColumnFormula>IF(G52&gt;0,G52/C52,0)</calculatedColumnFormula>
    </tableColumn>
    <tableColumn id="8" xr3:uid="{B7FEE339-9A14-44C5-930F-81BEA15C1437}"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A28103-F5DD-41C8-A3F6-693638DCD004}" name="Tabla1347" displayName="Tabla1347" ref="A74:J75" totalsRowShown="0" headerRowDxfId="29" dataDxfId="28" headerRowBorderDxfId="26" tableBorderDxfId="27" totalsRowBorderDxfId="25">
  <autoFilter ref="A74:J75" xr:uid="{31A28103-F5DD-41C8-A3F6-693638DCD004}"/>
  <tableColumns count="10">
    <tableColumn id="1" xr3:uid="{A0C8B1B6-5029-4449-B702-4A144A86645B}" name="Producto" dataDxfId="24"/>
    <tableColumn id="2" xr3:uid="{652E4402-909F-48D7-85A6-B72CD7F7755D}" name="Indicador" dataDxfId="23"/>
    <tableColumn id="3" xr3:uid="{D851E368-1EBD-4819-ACB6-0D9CDD077411}" name="Física_x000a_(A)" dataDxfId="22"/>
    <tableColumn id="4" xr3:uid="{2816D697-B04C-4AC8-95A3-5A0E5F1A3752}" name="Financiera_x000a_(B)" dataDxfId="21"/>
    <tableColumn id="9" xr3:uid="{F26B14C7-9E53-41D6-8102-49EC9FD765BC}" name="Física_x000a_(C)" dataDxfId="20"/>
    <tableColumn id="10" xr3:uid="{1C1CD2AE-93D7-4679-9051-AB030F435E8A}" name="Financiera_x000a_(D)" dataDxfId="19"/>
    <tableColumn id="5" xr3:uid="{91149AE0-A0C6-46EC-A96A-0D8CFE8DA900}" name="Física _x000a_(E)" dataDxfId="18"/>
    <tableColumn id="6" xr3:uid="{A856E2E4-6975-4B2C-867A-3ADC73508666}" name="Financiera _x000a_ (F)" dataDxfId="17"/>
    <tableColumn id="7" xr3:uid="{E70FA72C-0542-4C72-8D5E-8B2B061BFA44}" name="Física _x000a_(%)_x000a_ G=E/C" dataDxfId="16" dataCellStyle="Porcentaje">
      <calculatedColumnFormula>IF(G75&gt;0,G75/C75,0)</calculatedColumnFormula>
    </tableColumn>
    <tableColumn id="8" xr3:uid="{2AAB034F-A50A-419D-86C6-B60C0B316669}"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A7E6AD-95B1-4A01-9C2C-386A21F9B8F2}" name="Tabla13458" displayName="Tabla13458" ref="A97:J98" totalsRowShown="0" headerRowDxfId="14" dataDxfId="13" headerRowBorderDxfId="11" tableBorderDxfId="12" totalsRowBorderDxfId="10">
  <autoFilter ref="A97:J98" xr:uid="{AFA7E6AD-95B1-4A01-9C2C-386A21F9B8F2}"/>
  <tableColumns count="10">
    <tableColumn id="1" xr3:uid="{8BE108AB-B436-4258-9252-5A01F8A5759C}" name="Producto" dataDxfId="9"/>
    <tableColumn id="2" xr3:uid="{39C2295C-879E-44AB-9AFF-4CE52EF9715D}" name="Indicador" dataDxfId="8"/>
    <tableColumn id="3" xr3:uid="{862FA7E9-494A-4D5E-BA9F-FAF856F993D9}" name="Física_x000a_(A)" dataDxfId="7"/>
    <tableColumn id="4" xr3:uid="{8AADC289-46BA-49B4-8F4F-FB264F5E4563}" name="Financiera_x000a_(B)" dataDxfId="6"/>
    <tableColumn id="9" xr3:uid="{FB8E2940-687F-4E10-A93D-BFB826679CFC}" name="Física_x000a_(C)" dataDxfId="5"/>
    <tableColumn id="10" xr3:uid="{ABD83E50-F516-4097-A9A9-5ADF53E4CF44}" name="Financiera_x000a_(D)" dataDxfId="4"/>
    <tableColumn id="5" xr3:uid="{E11A3DC2-13CA-4C1E-A3CE-0C513CFED0C7}" name="Física _x000a_(E)" dataDxfId="3"/>
    <tableColumn id="6" xr3:uid="{D260E095-76D7-4838-A1F3-6E43DD0EBD28}" name="Financiera _x000a_ (F)" dataDxfId="2"/>
    <tableColumn id="7" xr3:uid="{3DE2299F-8910-43F8-B64C-3F8849DF59DB}" name="Física _x000a_(%)_x000a_ G=E/C" dataDxfId="1" dataCellStyle="Porcentaje">
      <calculatedColumnFormula>IF(G98&gt;0,G98/C98,0)</calculatedColumnFormula>
    </tableColumn>
    <tableColumn id="8" xr3:uid="{9FFDE872-BEEF-4414-BE9C-B6DD1A70AA27}"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2CFA01-EC33-470E-8C74-41A578966391}" name="Tabla13" displayName="Tabla13" ref="A28:J29" totalsRowShown="0" headerRowDxfId="89" dataDxfId="87" headerRowBorderDxfId="88" tableBorderDxfId="86" totalsRowBorderDxfId="85">
  <autoFilter ref="A28:J29" xr:uid="{729C141F-E46E-4045-97F9-5386819ECC6C}"/>
  <tableColumns count="10">
    <tableColumn id="1" xr3:uid="{7A1BD930-5777-4449-A653-91F1755541F1}" name="Producto" dataDxfId="84"/>
    <tableColumn id="2" xr3:uid="{0FCBC42D-16C0-4A41-A6F7-F80AF9307A47}" name="Indicador" dataDxfId="83"/>
    <tableColumn id="3" xr3:uid="{B472B900-B94B-409A-9510-38A4B086765A}" name="Física_x000a_(A)" dataDxfId="82"/>
    <tableColumn id="4" xr3:uid="{9325AFB6-472B-4161-8827-7916C97833D7}" name="Financiera_x000a_(B)" dataDxfId="81"/>
    <tableColumn id="9" xr3:uid="{2DF054C8-7A2B-4592-96B3-6061AA8E49D0}" name="Física_x000a_(C)" dataDxfId="80"/>
    <tableColumn id="10" xr3:uid="{F59769D9-6CDA-4811-9882-5D9326931903}" name="Financiera_x000a_(D)" dataDxfId="79"/>
    <tableColumn id="5" xr3:uid="{C42B8B3F-A75A-4E80-8D3C-ED95A6DD1733}" name="Física _x000a_(E)" dataDxfId="78"/>
    <tableColumn id="6" xr3:uid="{13F4F31F-BA0D-493D-9060-73F7E327B16B}" name="Financiera _x000a_ (F)" dataDxfId="77"/>
    <tableColumn id="7" xr3:uid="{50130037-A20D-425F-AF10-F603C885750A}" name="Física _x000a_(%)_x000a_ G=E/C" dataDxfId="76" dataCellStyle="Porcentaje">
      <calculatedColumnFormula>IF(G29&gt;0,G29/C29,0)</calculatedColumnFormula>
    </tableColumn>
    <tableColumn id="8" xr3:uid="{61757AAE-326B-4D4B-8BC0-AA16303F32B2}" name="Financiero _x000a_(%) _x000a_H=F/D" dataDxfId="75">
      <calculatedColumnFormula>+Tabla13[[#This Row],[Financiera 
 (F)]]/Tabla13[[#This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6CD98B-46EE-4F6B-9584-CD1BD2D1846D}" name="Tabla134" displayName="Tabla134" ref="A28:J29" totalsRowShown="0" headerRowDxfId="74" dataDxfId="72" headerRowBorderDxfId="73" tableBorderDxfId="71" totalsRowBorderDxfId="70">
  <autoFilter ref="A28:J29" xr:uid="{729C141F-E46E-4045-97F9-5386819ECC6C}"/>
  <tableColumns count="10">
    <tableColumn id="1" xr3:uid="{EBD0C686-935E-4867-B238-3537EA83D9B7}" name="Producto" dataDxfId="69"/>
    <tableColumn id="2" xr3:uid="{655FFBD0-94DA-4E0B-BD70-9193A4600DE3}" name="Indicador" dataDxfId="68"/>
    <tableColumn id="3" xr3:uid="{42FC7EE0-6A04-4971-94B4-C471E94DCA9D}" name="Física_x000a_(A)" dataDxfId="67"/>
    <tableColumn id="4" xr3:uid="{C9D29FDF-07D1-42D8-80DE-3319391E167C}" name="Financiera_x000a_(B)" dataDxfId="66"/>
    <tableColumn id="9" xr3:uid="{6DB84EE3-ADF6-4AB6-926D-78601D5D726F}" name="Física_x000a_(C)" dataDxfId="65"/>
    <tableColumn id="10" xr3:uid="{FA53AAAA-2DF1-48B7-9495-2F08C0D6CDAE}" name="Financiera_x000a_(D)" dataDxfId="64"/>
    <tableColumn id="5" xr3:uid="{0444E031-C66F-430E-AAF2-FBABC822844D}" name="Física _x000a_(E)" dataDxfId="63"/>
    <tableColumn id="6" xr3:uid="{AD163CC4-A3C0-415F-A488-C0059C1BE75F}" name="Financiera _x000a_ (F)" dataDxfId="62"/>
    <tableColumn id="7" xr3:uid="{E82FFDD5-DC4D-450F-922B-00E502ED9792}" name="Física _x000a_(%)_x000a_ G=E/C" dataDxfId="61" dataCellStyle="Porcentaje">
      <calculatedColumnFormula>IF(G29&gt;0,G29/C29,0)</calculatedColumnFormula>
    </tableColumn>
    <tableColumn id="8" xr3:uid="{3CCF78F3-4901-4257-B95D-0669414E7EAA}" name="Financiero _x000a_(%) _x000a_H=F/D" dataDxfId="60">
      <calculatedColumnFormula>+Tabla134[[#This Row],[Financiera 
 (F)]]/Tabla134[[#This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ABBA6-EAEC-4F88-94CD-B21E3F6B3AAF}" name="Tabla1345" displayName="Tabla1345" ref="A28:J29" totalsRowShown="0" headerRowDxfId="59" dataDxfId="57" headerRowBorderDxfId="58" tableBorderDxfId="56" totalsRowBorderDxfId="55">
  <autoFilter ref="A28:J29" xr:uid="{729C141F-E46E-4045-97F9-5386819ECC6C}"/>
  <tableColumns count="10">
    <tableColumn id="1" xr3:uid="{409083FE-B3B8-42C3-9E71-2BC77BCCC8F4}" name="Producto" dataDxfId="54"/>
    <tableColumn id="2" xr3:uid="{A5F1862E-DC87-40A1-9669-152307AD1B8F}" name="Indicador" dataDxfId="53"/>
    <tableColumn id="3" xr3:uid="{1357C427-A6CF-491D-AEF1-50B164A38CFB}" name="Física_x000a_(A)" dataDxfId="52"/>
    <tableColumn id="4" xr3:uid="{237595F1-31E3-46BC-B895-E3CDB8A1DECD}" name="Financiera_x000a_(B)" dataDxfId="51"/>
    <tableColumn id="9" xr3:uid="{020B5E1D-FB7B-4E12-A4D2-38E7EC659B4A}" name="Física_x000a_(C)" dataDxfId="50"/>
    <tableColumn id="10" xr3:uid="{96B757CB-CF10-47E8-8DF3-255D5BC0D173}" name="Financiera_x000a_(D)" dataDxfId="49"/>
    <tableColumn id="5" xr3:uid="{CA307D18-7100-42FA-8C36-6EB8C97AB24B}" name="Física _x000a_(E)" dataDxfId="48"/>
    <tableColumn id="6" xr3:uid="{380DDF06-C01D-44D6-8775-7A28A8B31081}" name="Financiera _x000a_ (F)" dataDxfId="47"/>
    <tableColumn id="7" xr3:uid="{838FAFE4-929E-492F-BC29-46D13413370B}" name="Física _x000a_(%)_x000a_ G=E/C" dataDxfId="46" dataCellStyle="Porcentaje">
      <calculatedColumnFormula>IF(G29&gt;0,G29/C29,0)</calculatedColumnFormula>
    </tableColumn>
    <tableColumn id="8" xr3:uid="{B78A1629-5CFE-4D5C-A480-AAF7BA3037A8}" name="Financiero _x000a_(%) _x000a_H=F/D" dataDxfId="45">
      <calculatedColumnFormula>+Tabla1345[[#This Row],[Financiera 
 (F)]]/Tabla1345[[#This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13"/>
  <sheetViews>
    <sheetView tabSelected="1" workbookViewId="0">
      <selection activeCell="E121" sqref="E121"/>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0" t="s">
        <v>37</v>
      </c>
      <c r="C1" s="41"/>
      <c r="D1" s="41"/>
      <c r="E1" s="41"/>
      <c r="F1" s="41"/>
      <c r="G1" s="41"/>
      <c r="H1" s="41"/>
      <c r="I1" s="41"/>
      <c r="J1" s="42"/>
      <c r="K1" s="1"/>
    </row>
    <row r="2" spans="1:11" ht="21.75" thickBot="1" x14ac:dyDescent="0.3">
      <c r="A2" s="22"/>
      <c r="B2" s="43" t="s">
        <v>0</v>
      </c>
      <c r="C2" s="44"/>
      <c r="D2" s="43" t="s">
        <v>1</v>
      </c>
      <c r="E2" s="44"/>
      <c r="F2" s="44"/>
      <c r="G2" s="44"/>
      <c r="H2" s="45"/>
      <c r="I2" s="2" t="s">
        <v>2</v>
      </c>
      <c r="J2" s="3" t="s">
        <v>3</v>
      </c>
      <c r="K2" s="1"/>
    </row>
    <row r="3" spans="1:11" ht="21.75" thickBot="1" x14ac:dyDescent="0.3">
      <c r="A3" s="23"/>
      <c r="B3" s="46" t="s">
        <v>4</v>
      </c>
      <c r="C3" s="47"/>
      <c r="D3" s="46" t="s">
        <v>84</v>
      </c>
      <c r="E3" s="47"/>
      <c r="F3" s="47"/>
      <c r="G3" s="47"/>
      <c r="H3" s="48"/>
      <c r="I3" s="4">
        <v>43552</v>
      </c>
      <c r="J3" s="5">
        <v>0</v>
      </c>
      <c r="K3" s="1"/>
    </row>
    <row r="4" spans="1:11" x14ac:dyDescent="0.25">
      <c r="A4" s="49"/>
      <c r="B4" s="50"/>
      <c r="C4" s="50"/>
      <c r="D4" s="51"/>
      <c r="E4" s="51"/>
      <c r="F4" s="51"/>
      <c r="G4" s="51"/>
      <c r="H4" s="51"/>
      <c r="I4" s="50"/>
      <c r="J4" s="52"/>
      <c r="K4" s="1"/>
    </row>
    <row r="5" spans="1:11" ht="3" customHeight="1" x14ac:dyDescent="0.25">
      <c r="A5" s="31"/>
      <c r="B5" s="32"/>
      <c r="C5" s="32"/>
      <c r="D5" s="32"/>
      <c r="E5" s="32"/>
      <c r="F5" s="32"/>
      <c r="G5" s="32"/>
      <c r="H5" s="32"/>
      <c r="I5" s="32"/>
      <c r="J5" s="33"/>
      <c r="K5" s="1"/>
    </row>
    <row r="6" spans="1:11" ht="15.75" x14ac:dyDescent="0.25">
      <c r="A6" s="34" t="s">
        <v>5</v>
      </c>
      <c r="B6" s="35"/>
      <c r="C6" s="35"/>
      <c r="D6" s="35"/>
      <c r="E6" s="35"/>
      <c r="F6" s="35"/>
      <c r="G6" s="35"/>
      <c r="H6" s="35"/>
      <c r="I6" s="35"/>
      <c r="J6" s="36"/>
      <c r="K6" s="1"/>
    </row>
    <row r="7" spans="1:11" ht="15.75" x14ac:dyDescent="0.25">
      <c r="A7" s="37" t="s">
        <v>6</v>
      </c>
      <c r="B7" s="38"/>
      <c r="C7" s="38"/>
      <c r="D7" s="38"/>
      <c r="E7" s="38"/>
      <c r="F7" s="38"/>
      <c r="G7" s="38"/>
      <c r="H7" s="38"/>
      <c r="I7" s="38"/>
      <c r="J7" s="39"/>
      <c r="K7" s="1"/>
    </row>
    <row r="8" spans="1:11" x14ac:dyDescent="0.25">
      <c r="A8" s="6" t="s">
        <v>7</v>
      </c>
      <c r="B8" s="53" t="s">
        <v>53</v>
      </c>
      <c r="C8" s="54"/>
      <c r="D8" s="54"/>
      <c r="E8" s="54"/>
      <c r="F8" s="54"/>
      <c r="G8" s="54"/>
      <c r="H8" s="54"/>
      <c r="I8" s="54"/>
      <c r="J8" s="55"/>
      <c r="K8" s="1"/>
    </row>
    <row r="9" spans="1:11" ht="15" customHeight="1" x14ac:dyDescent="0.25">
      <c r="A9" s="24" t="s">
        <v>38</v>
      </c>
      <c r="B9" s="53" t="s">
        <v>54</v>
      </c>
      <c r="C9" s="54"/>
      <c r="D9" s="54"/>
      <c r="E9" s="54"/>
      <c r="F9" s="54"/>
      <c r="G9" s="54"/>
      <c r="H9" s="54"/>
      <c r="I9" s="54"/>
      <c r="J9" s="55"/>
      <c r="K9" s="1"/>
    </row>
    <row r="10" spans="1:11" x14ac:dyDescent="0.25">
      <c r="A10" s="24" t="s">
        <v>39</v>
      </c>
      <c r="B10" s="53" t="s">
        <v>55</v>
      </c>
      <c r="C10" s="54"/>
      <c r="D10" s="54"/>
      <c r="E10" s="54"/>
      <c r="F10" s="54"/>
      <c r="G10" s="54"/>
      <c r="H10" s="54"/>
      <c r="I10" s="54"/>
      <c r="J10" s="55"/>
      <c r="K10" s="1"/>
    </row>
    <row r="11" spans="1:11" ht="31.5" customHeight="1" x14ac:dyDescent="0.25">
      <c r="A11" s="6" t="s">
        <v>8</v>
      </c>
      <c r="B11" s="56" t="s">
        <v>65</v>
      </c>
      <c r="C11" s="56"/>
      <c r="D11" s="56"/>
      <c r="E11" s="56"/>
      <c r="F11" s="56"/>
      <c r="G11" s="56"/>
      <c r="H11" s="56"/>
      <c r="I11" s="56"/>
      <c r="J11" s="56"/>
    </row>
    <row r="12" spans="1:11" ht="54" customHeight="1" x14ac:dyDescent="0.25">
      <c r="A12" s="6" t="s">
        <v>9</v>
      </c>
      <c r="B12" s="56" t="s">
        <v>66</v>
      </c>
      <c r="C12" s="56"/>
      <c r="D12" s="56"/>
      <c r="E12" s="56"/>
      <c r="F12" s="56"/>
      <c r="G12" s="56"/>
      <c r="H12" s="56"/>
      <c r="I12" s="56"/>
      <c r="J12" s="56"/>
    </row>
    <row r="13" spans="1:11" ht="15.75" x14ac:dyDescent="0.25">
      <c r="A13" s="34" t="s">
        <v>10</v>
      </c>
      <c r="B13" s="35"/>
      <c r="C13" s="35"/>
      <c r="D13" s="35"/>
      <c r="E13" s="35"/>
      <c r="F13" s="35"/>
      <c r="G13" s="35"/>
      <c r="H13" s="35"/>
      <c r="I13" s="35"/>
      <c r="J13" s="36"/>
    </row>
    <row r="14" spans="1:11" ht="27.75" customHeight="1" x14ac:dyDescent="0.25">
      <c r="A14" s="6" t="s">
        <v>11</v>
      </c>
      <c r="B14" s="25">
        <v>1</v>
      </c>
      <c r="C14" s="30" t="str">
        <f>IFERROR(VLOOKUP(B14,'[1]Validacion datos'!A2:B5,2,FALSE),"")</f>
        <v>DESARROLLO INSTITUCIONAL</v>
      </c>
      <c r="D14" s="30"/>
      <c r="E14" s="30"/>
      <c r="F14" s="30"/>
      <c r="G14" s="30"/>
      <c r="H14" s="30"/>
      <c r="I14" s="30"/>
      <c r="J14" s="30"/>
    </row>
    <row r="15" spans="1:11" ht="26.25" customHeight="1" x14ac:dyDescent="0.25">
      <c r="A15" s="6" t="s">
        <v>12</v>
      </c>
      <c r="B15" s="9">
        <v>1.1000000000000001</v>
      </c>
      <c r="C15" s="30" t="str">
        <f>IFERROR(VLOOKUP(B15,'[1]Validacion datos'!A8:B26,2,FALSE),"")</f>
        <v>Administración pública transparente, eficiente y orientada</v>
      </c>
      <c r="D15" s="30"/>
      <c r="E15" s="30"/>
      <c r="F15" s="30"/>
      <c r="G15" s="30"/>
      <c r="H15" s="30"/>
      <c r="I15" s="30"/>
      <c r="J15" s="30"/>
    </row>
    <row r="16" spans="1:11" ht="29.45" customHeight="1" x14ac:dyDescent="0.25">
      <c r="A16" s="6" t="s">
        <v>13</v>
      </c>
      <c r="B16" s="9" t="s">
        <v>67</v>
      </c>
      <c r="C16" s="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0"/>
      <c r="E16" s="30"/>
      <c r="F16" s="30"/>
      <c r="G16" s="30"/>
      <c r="H16" s="30"/>
      <c r="I16" s="30"/>
      <c r="J16" s="30"/>
    </row>
    <row r="17" spans="1:11" ht="15.75" x14ac:dyDescent="0.25">
      <c r="A17" s="34" t="s">
        <v>14</v>
      </c>
      <c r="B17" s="35"/>
      <c r="C17" s="35"/>
      <c r="D17" s="35"/>
      <c r="E17" s="35"/>
      <c r="F17" s="35"/>
      <c r="G17" s="35"/>
      <c r="H17" s="35"/>
      <c r="I17" s="35"/>
      <c r="J17" s="36"/>
    </row>
    <row r="18" spans="1:11" ht="29.25" customHeight="1" x14ac:dyDescent="0.25">
      <c r="A18" s="6" t="s">
        <v>15</v>
      </c>
      <c r="B18" s="57" t="s">
        <v>62</v>
      </c>
      <c r="C18" s="57"/>
      <c r="D18" s="57"/>
      <c r="E18" s="57"/>
      <c r="F18" s="57"/>
      <c r="G18" s="57"/>
      <c r="H18" s="57"/>
      <c r="I18" s="57"/>
      <c r="J18" s="58"/>
    </row>
    <row r="19" spans="1:11" ht="76.900000000000006" customHeight="1" x14ac:dyDescent="0.25">
      <c r="A19" s="10" t="s">
        <v>16</v>
      </c>
      <c r="B19" s="57" t="s">
        <v>68</v>
      </c>
      <c r="C19" s="57"/>
      <c r="D19" s="57"/>
      <c r="E19" s="57"/>
      <c r="F19" s="57"/>
      <c r="G19" s="57"/>
      <c r="H19" s="57"/>
      <c r="I19" s="57"/>
      <c r="J19" s="58"/>
    </row>
    <row r="20" spans="1:11" ht="34.5" customHeight="1" x14ac:dyDescent="0.25">
      <c r="A20" s="10" t="s">
        <v>17</v>
      </c>
      <c r="B20" s="57" t="s">
        <v>69</v>
      </c>
      <c r="C20" s="57"/>
      <c r="D20" s="57"/>
      <c r="E20" s="57"/>
      <c r="F20" s="57"/>
      <c r="G20" s="57"/>
      <c r="H20" s="57"/>
      <c r="I20" s="57"/>
      <c r="J20" s="58"/>
    </row>
    <row r="21" spans="1:11" ht="35.25" customHeight="1" x14ac:dyDescent="0.25">
      <c r="A21" s="10" t="s">
        <v>40</v>
      </c>
      <c r="B21" s="57" t="s">
        <v>86</v>
      </c>
      <c r="C21" s="57"/>
      <c r="D21" s="57"/>
      <c r="E21" s="57"/>
      <c r="F21" s="57"/>
      <c r="G21" s="57"/>
      <c r="H21" s="57"/>
      <c r="I21" s="57"/>
      <c r="J21" s="58"/>
      <c r="K21" s="1"/>
    </row>
    <row r="22" spans="1:11" ht="15.75" x14ac:dyDescent="0.25">
      <c r="A22" s="34" t="s">
        <v>18</v>
      </c>
      <c r="B22" s="35"/>
      <c r="C22" s="35"/>
      <c r="D22" s="35"/>
      <c r="E22" s="35"/>
      <c r="F22" s="35"/>
      <c r="G22" s="35"/>
      <c r="H22" s="35"/>
      <c r="I22" s="35"/>
      <c r="J22" s="36"/>
    </row>
    <row r="23" spans="1:11" ht="15.75" x14ac:dyDescent="0.25">
      <c r="A23" s="37" t="s">
        <v>19</v>
      </c>
      <c r="B23" s="38"/>
      <c r="C23" s="38"/>
      <c r="D23" s="38"/>
      <c r="E23" s="38"/>
      <c r="F23" s="38"/>
      <c r="G23" s="38"/>
      <c r="H23" s="38"/>
      <c r="I23" s="38"/>
      <c r="J23" s="39"/>
      <c r="K23" s="1"/>
    </row>
    <row r="24" spans="1:11" ht="15" customHeight="1" x14ac:dyDescent="0.25">
      <c r="A24" s="59" t="s">
        <v>20</v>
      </c>
      <c r="B24" s="60"/>
      <c r="C24" s="61" t="s">
        <v>21</v>
      </c>
      <c r="D24" s="63"/>
      <c r="E24" s="63"/>
      <c r="F24" s="63" t="s">
        <v>22</v>
      </c>
      <c r="G24" s="63"/>
      <c r="H24" s="60"/>
      <c r="I24" s="61" t="s">
        <v>23</v>
      </c>
      <c r="J24" s="62"/>
    </row>
    <row r="25" spans="1:11" x14ac:dyDescent="0.25">
      <c r="A25" s="78">
        <v>1746153041</v>
      </c>
      <c r="B25" s="79"/>
      <c r="C25" s="68">
        <v>1746153041</v>
      </c>
      <c r="D25" s="69"/>
      <c r="E25" s="70"/>
      <c r="F25" s="68"/>
      <c r="G25" s="69"/>
      <c r="H25" s="70"/>
      <c r="I25" s="80">
        <f>+F25/C25</f>
        <v>0</v>
      </c>
      <c r="J25" s="81"/>
    </row>
    <row r="26" spans="1:11" ht="15.75" x14ac:dyDescent="0.25">
      <c r="A26" s="37" t="s">
        <v>24</v>
      </c>
      <c r="B26" s="38"/>
      <c r="C26" s="38"/>
      <c r="D26" s="38"/>
      <c r="E26" s="38"/>
      <c r="F26" s="38"/>
      <c r="G26" s="38"/>
      <c r="H26" s="38"/>
      <c r="I26" s="38"/>
      <c r="J26" s="39"/>
      <c r="K26" s="1"/>
    </row>
    <row r="27" spans="1:11" ht="15" customHeight="1" x14ac:dyDescent="0.25">
      <c r="A27" s="7"/>
      <c r="B27"/>
      <c r="C27" s="64" t="s">
        <v>25</v>
      </c>
      <c r="D27" s="65"/>
      <c r="E27" s="64" t="s">
        <v>46</v>
      </c>
      <c r="F27" s="65"/>
      <c r="G27" s="66" t="s">
        <v>64</v>
      </c>
      <c r="H27" s="66"/>
      <c r="I27" s="64" t="s">
        <v>26</v>
      </c>
      <c r="J27" s="67"/>
    </row>
    <row r="28" spans="1:11" ht="38.25" x14ac:dyDescent="0.25">
      <c r="A28" s="11" t="s">
        <v>27</v>
      </c>
      <c r="B28" s="12" t="s">
        <v>28</v>
      </c>
      <c r="C28" s="12" t="s">
        <v>42</v>
      </c>
      <c r="D28" s="12" t="s">
        <v>43</v>
      </c>
      <c r="E28" s="12" t="s">
        <v>47</v>
      </c>
      <c r="F28" s="12" t="s">
        <v>48</v>
      </c>
      <c r="G28" s="12" t="s">
        <v>49</v>
      </c>
      <c r="H28" s="12" t="s">
        <v>50</v>
      </c>
      <c r="I28" s="12" t="s">
        <v>51</v>
      </c>
      <c r="J28" s="13" t="s">
        <v>52</v>
      </c>
    </row>
    <row r="29" spans="1:11" ht="48" x14ac:dyDescent="0.25">
      <c r="A29" s="14" t="s">
        <v>58</v>
      </c>
      <c r="B29" s="29" t="s">
        <v>71</v>
      </c>
      <c r="C29" s="16">
        <v>742265</v>
      </c>
      <c r="D29" s="17">
        <v>1746153041</v>
      </c>
      <c r="E29" s="16">
        <v>742265</v>
      </c>
      <c r="F29" s="17">
        <v>1746153041</v>
      </c>
      <c r="G29" s="18"/>
      <c r="H29" s="17"/>
      <c r="I29" s="19">
        <f>IF(G29&gt;0,G29/C29,0)</f>
        <v>0</v>
      </c>
      <c r="J29" s="27">
        <f>+Tabla1[[#This Row],[Financiera 
 (F)]]/Tabla1[[#This Row],[Financiera
(D)]]</f>
        <v>0</v>
      </c>
    </row>
    <row r="30" spans="1:11" ht="15.75" x14ac:dyDescent="0.25">
      <c r="A30" s="34" t="s">
        <v>29</v>
      </c>
      <c r="B30" s="35"/>
      <c r="C30" s="35"/>
      <c r="D30" s="35"/>
      <c r="E30" s="35"/>
      <c r="F30" s="35"/>
      <c r="G30" s="35"/>
      <c r="H30" s="35"/>
      <c r="I30" s="35"/>
      <c r="J30" s="36"/>
    </row>
    <row r="31" spans="1:11" ht="15.75" x14ac:dyDescent="0.25">
      <c r="A31" s="37" t="s">
        <v>30</v>
      </c>
      <c r="B31" s="38"/>
      <c r="C31" s="38"/>
      <c r="D31" s="38"/>
      <c r="E31" s="38"/>
      <c r="F31" s="38"/>
      <c r="G31" s="38"/>
      <c r="H31" s="38"/>
      <c r="I31" s="38"/>
      <c r="J31" s="39"/>
    </row>
    <row r="32" spans="1:11" x14ac:dyDescent="0.25">
      <c r="A32" s="20" t="s">
        <v>31</v>
      </c>
      <c r="B32" s="57" t="s">
        <v>56</v>
      </c>
      <c r="C32" s="57"/>
      <c r="D32" s="57"/>
      <c r="E32" s="57"/>
      <c r="F32" s="57"/>
      <c r="G32" s="57"/>
      <c r="H32" s="57"/>
      <c r="I32" s="57"/>
      <c r="J32" s="58"/>
      <c r="K32" s="1"/>
    </row>
    <row r="33" spans="1:11" ht="15" customHeight="1" x14ac:dyDescent="0.25">
      <c r="A33" s="20" t="s">
        <v>32</v>
      </c>
      <c r="B33" s="57" t="s">
        <v>70</v>
      </c>
      <c r="C33" s="57"/>
      <c r="D33" s="57"/>
      <c r="E33" s="57"/>
      <c r="F33" s="57"/>
      <c r="G33" s="57"/>
      <c r="H33" s="57"/>
      <c r="I33" s="57"/>
      <c r="J33" s="58"/>
    </row>
    <row r="34" spans="1:11" x14ac:dyDescent="0.25">
      <c r="A34" s="20" t="s">
        <v>33</v>
      </c>
      <c r="B34" s="57"/>
      <c r="C34" s="57"/>
      <c r="D34" s="57"/>
      <c r="E34" s="57"/>
      <c r="F34" s="57"/>
      <c r="G34" s="57"/>
      <c r="H34" s="57"/>
      <c r="I34" s="57"/>
      <c r="J34" s="58"/>
    </row>
    <row r="35" spans="1:11" ht="30" x14ac:dyDescent="0.25">
      <c r="A35" s="20" t="s">
        <v>34</v>
      </c>
      <c r="B35" s="57"/>
      <c r="C35" s="57"/>
      <c r="D35" s="57"/>
      <c r="E35" s="57"/>
      <c r="F35" s="57"/>
      <c r="G35" s="57"/>
      <c r="H35" s="57"/>
      <c r="I35" s="57"/>
      <c r="J35" s="58"/>
    </row>
    <row r="36" spans="1:11" ht="15.75" x14ac:dyDescent="0.25">
      <c r="A36" s="34" t="s">
        <v>35</v>
      </c>
      <c r="B36" s="35"/>
      <c r="C36" s="35"/>
      <c r="D36" s="35"/>
      <c r="E36" s="35"/>
      <c r="F36" s="35"/>
      <c r="G36" s="35"/>
      <c r="H36" s="35"/>
      <c r="I36" s="35"/>
      <c r="J36" s="36"/>
    </row>
    <row r="37" spans="1:11" ht="15.75" x14ac:dyDescent="0.25">
      <c r="A37" s="71" t="s">
        <v>36</v>
      </c>
      <c r="B37" s="72"/>
      <c r="C37" s="72"/>
      <c r="D37" s="72"/>
      <c r="E37" s="72"/>
      <c r="F37" s="72"/>
      <c r="G37" s="72"/>
      <c r="H37" s="72"/>
      <c r="I37" s="72"/>
      <c r="J37" s="73"/>
    </row>
    <row r="38" spans="1:11" x14ac:dyDescent="0.25">
      <c r="A38" s="74" t="s">
        <v>45</v>
      </c>
      <c r="B38" s="75"/>
      <c r="C38" s="75"/>
      <c r="D38" s="75"/>
      <c r="E38" s="75"/>
      <c r="F38" s="75"/>
      <c r="G38" s="75"/>
      <c r="H38" s="75"/>
      <c r="I38" s="75"/>
      <c r="J38" s="76"/>
      <c r="K38" s="1"/>
    </row>
    <row r="39" spans="1:11" ht="27.75" customHeight="1" x14ac:dyDescent="0.25">
      <c r="A39" s="26"/>
      <c r="B39" s="26"/>
      <c r="C39" s="26"/>
      <c r="D39" s="26"/>
      <c r="E39" s="26"/>
      <c r="F39" s="26"/>
      <c r="G39" s="26"/>
      <c r="H39" s="26"/>
      <c r="I39" s="26"/>
      <c r="J39" s="26"/>
    </row>
    <row r="40" spans="1:11" ht="15.75" x14ac:dyDescent="0.25">
      <c r="A40" s="34" t="s">
        <v>14</v>
      </c>
      <c r="B40" s="35"/>
      <c r="C40" s="35"/>
      <c r="D40" s="35"/>
      <c r="E40" s="35"/>
      <c r="F40" s="35"/>
      <c r="G40" s="35"/>
      <c r="H40" s="35"/>
      <c r="I40" s="35"/>
      <c r="J40" s="36"/>
    </row>
    <row r="41" spans="1:11" x14ac:dyDescent="0.25">
      <c r="A41" s="6" t="s">
        <v>15</v>
      </c>
      <c r="B41" s="57" t="s">
        <v>61</v>
      </c>
      <c r="C41" s="57"/>
      <c r="D41" s="57"/>
      <c r="E41" s="57"/>
      <c r="F41" s="57"/>
      <c r="G41" s="57"/>
      <c r="H41" s="57"/>
      <c r="I41" s="57"/>
      <c r="J41" s="58"/>
    </row>
    <row r="42" spans="1:11" x14ac:dyDescent="0.25">
      <c r="A42" s="10" t="s">
        <v>16</v>
      </c>
      <c r="B42" s="57" t="s">
        <v>72</v>
      </c>
      <c r="C42" s="57"/>
      <c r="D42" s="57"/>
      <c r="E42" s="57"/>
      <c r="F42" s="57"/>
      <c r="G42" s="57"/>
      <c r="H42" s="57"/>
      <c r="I42" s="57"/>
      <c r="J42" s="58"/>
    </row>
    <row r="43" spans="1:11" x14ac:dyDescent="0.25">
      <c r="A43" s="10" t="s">
        <v>17</v>
      </c>
      <c r="B43" s="57" t="s">
        <v>73</v>
      </c>
      <c r="C43" s="57"/>
      <c r="D43" s="57"/>
      <c r="E43" s="57"/>
      <c r="F43" s="57"/>
      <c r="G43" s="57"/>
      <c r="H43" s="57"/>
      <c r="I43" s="57"/>
      <c r="J43" s="58"/>
    </row>
    <row r="44" spans="1:11" x14ac:dyDescent="0.25">
      <c r="A44" s="10" t="s">
        <v>40</v>
      </c>
      <c r="B44" s="57" t="s">
        <v>85</v>
      </c>
      <c r="C44" s="57"/>
      <c r="D44" s="57"/>
      <c r="E44" s="57"/>
      <c r="F44" s="57"/>
      <c r="G44" s="57"/>
      <c r="H44" s="57"/>
      <c r="I44" s="57"/>
      <c r="J44" s="58"/>
    </row>
    <row r="45" spans="1:11" ht="15.75" x14ac:dyDescent="0.25">
      <c r="A45" s="34" t="s">
        <v>18</v>
      </c>
      <c r="B45" s="35"/>
      <c r="C45" s="35"/>
      <c r="D45" s="35"/>
      <c r="E45" s="35"/>
      <c r="F45" s="35"/>
      <c r="G45" s="35"/>
      <c r="H45" s="35"/>
      <c r="I45" s="35"/>
      <c r="J45" s="36"/>
    </row>
    <row r="46" spans="1:11" ht="15.75" x14ac:dyDescent="0.25">
      <c r="A46" s="37" t="s">
        <v>19</v>
      </c>
      <c r="B46" s="38"/>
      <c r="C46" s="38"/>
      <c r="D46" s="38"/>
      <c r="E46" s="38"/>
      <c r="F46" s="38"/>
      <c r="G46" s="38"/>
      <c r="H46" s="38"/>
      <c r="I46" s="38"/>
      <c r="J46" s="39"/>
    </row>
    <row r="47" spans="1:11" x14ac:dyDescent="0.25">
      <c r="A47" s="59" t="s">
        <v>20</v>
      </c>
      <c r="B47" s="60"/>
      <c r="C47" s="61" t="s">
        <v>21</v>
      </c>
      <c r="D47" s="63"/>
      <c r="E47" s="63"/>
      <c r="F47" s="63" t="s">
        <v>22</v>
      </c>
      <c r="G47" s="63"/>
      <c r="H47" s="60"/>
      <c r="I47" s="61" t="s">
        <v>23</v>
      </c>
      <c r="J47" s="62"/>
    </row>
    <row r="48" spans="1:11" x14ac:dyDescent="0.25">
      <c r="A48" s="78">
        <v>564699065</v>
      </c>
      <c r="B48" s="79"/>
      <c r="C48" s="68">
        <v>564699065</v>
      </c>
      <c r="D48" s="69"/>
      <c r="E48" s="70"/>
      <c r="F48" s="68"/>
      <c r="G48" s="69"/>
      <c r="H48" s="70"/>
      <c r="I48" s="80">
        <f>+F48/C48</f>
        <v>0</v>
      </c>
      <c r="J48" s="81"/>
    </row>
    <row r="49" spans="1:10" ht="15.75" x14ac:dyDescent="0.25">
      <c r="A49" s="37" t="s">
        <v>24</v>
      </c>
      <c r="B49" s="38"/>
      <c r="C49" s="38"/>
      <c r="D49" s="38"/>
      <c r="E49" s="38"/>
      <c r="F49" s="38"/>
      <c r="G49" s="38"/>
      <c r="H49" s="38"/>
      <c r="I49" s="38"/>
      <c r="J49" s="39"/>
    </row>
    <row r="50" spans="1:10" x14ac:dyDescent="0.25">
      <c r="A50" s="7"/>
      <c r="B50"/>
      <c r="C50" s="64" t="s">
        <v>25</v>
      </c>
      <c r="D50" s="65"/>
      <c r="E50" s="64" t="s">
        <v>46</v>
      </c>
      <c r="F50" s="65"/>
      <c r="G50" s="64" t="s">
        <v>41</v>
      </c>
      <c r="H50" s="65"/>
      <c r="I50" s="64" t="s">
        <v>26</v>
      </c>
      <c r="J50" s="67"/>
    </row>
    <row r="51" spans="1:10" ht="38.25" x14ac:dyDescent="0.25">
      <c r="A51" s="11" t="s">
        <v>27</v>
      </c>
      <c r="B51" s="12" t="s">
        <v>28</v>
      </c>
      <c r="C51" s="12" t="s">
        <v>42</v>
      </c>
      <c r="D51" s="12" t="s">
        <v>43</v>
      </c>
      <c r="E51" s="12" t="s">
        <v>47</v>
      </c>
      <c r="F51" s="12" t="s">
        <v>48</v>
      </c>
      <c r="G51" s="12" t="s">
        <v>49</v>
      </c>
      <c r="H51" s="12" t="s">
        <v>50</v>
      </c>
      <c r="I51" s="12" t="s">
        <v>51</v>
      </c>
      <c r="J51" s="13" t="s">
        <v>52</v>
      </c>
    </row>
    <row r="52" spans="1:10" ht="36" x14ac:dyDescent="0.25">
      <c r="A52" s="14" t="s">
        <v>74</v>
      </c>
      <c r="B52" s="15" t="s">
        <v>75</v>
      </c>
      <c r="C52" s="16">
        <v>333</v>
      </c>
      <c r="D52" s="17">
        <v>564699065</v>
      </c>
      <c r="E52" s="17">
        <v>333</v>
      </c>
      <c r="F52" s="17">
        <v>564699065</v>
      </c>
      <c r="G52" s="18"/>
      <c r="H52" s="17"/>
      <c r="I52" s="19">
        <f>IF(G52&gt;0,G52/C52,0)</f>
        <v>0</v>
      </c>
      <c r="J52" s="27">
        <f>+Tabla136[[#This Row],[Financiera 
 (F)]]/Tabla136[[#This Row],[Financiera
(D)]]</f>
        <v>0</v>
      </c>
    </row>
    <row r="53" spans="1:10" ht="15.75" x14ac:dyDescent="0.25">
      <c r="A53" s="34" t="s">
        <v>29</v>
      </c>
      <c r="B53" s="35"/>
      <c r="C53" s="35"/>
      <c r="D53" s="35"/>
      <c r="E53" s="35"/>
      <c r="F53" s="35"/>
      <c r="G53" s="35"/>
      <c r="H53" s="35"/>
      <c r="I53" s="35"/>
      <c r="J53" s="36"/>
    </row>
    <row r="54" spans="1:10" ht="15.75" x14ac:dyDescent="0.25">
      <c r="A54" s="37" t="s">
        <v>30</v>
      </c>
      <c r="B54" s="38"/>
      <c r="C54" s="38"/>
      <c r="D54" s="38"/>
      <c r="E54" s="38"/>
      <c r="F54" s="38"/>
      <c r="G54" s="38"/>
      <c r="H54" s="38"/>
      <c r="I54" s="38"/>
      <c r="J54" s="39"/>
    </row>
    <row r="55" spans="1:10" x14ac:dyDescent="0.25">
      <c r="A55" s="20" t="s">
        <v>31</v>
      </c>
      <c r="B55" s="57" t="s">
        <v>57</v>
      </c>
      <c r="C55" s="57"/>
      <c r="D55" s="57"/>
      <c r="E55" s="57"/>
      <c r="F55" s="57"/>
      <c r="G55" s="57"/>
      <c r="H55" s="57"/>
      <c r="I55" s="57"/>
      <c r="J55" s="58"/>
    </row>
    <row r="56" spans="1:10" ht="30" x14ac:dyDescent="0.25">
      <c r="A56" s="20" t="s">
        <v>32</v>
      </c>
      <c r="B56" s="57" t="s">
        <v>76</v>
      </c>
      <c r="C56" s="57"/>
      <c r="D56" s="57"/>
      <c r="E56" s="57"/>
      <c r="F56" s="57"/>
      <c r="G56" s="57"/>
      <c r="H56" s="57"/>
      <c r="I56" s="57"/>
      <c r="J56" s="58"/>
    </row>
    <row r="57" spans="1:10" x14ac:dyDescent="0.25">
      <c r="A57" s="20" t="s">
        <v>33</v>
      </c>
      <c r="B57" s="57"/>
      <c r="C57" s="57"/>
      <c r="D57" s="57"/>
      <c r="E57" s="57"/>
      <c r="F57" s="57"/>
      <c r="G57" s="57"/>
      <c r="H57" s="57"/>
      <c r="I57" s="57"/>
      <c r="J57" s="58"/>
    </row>
    <row r="58" spans="1:10" ht="30" x14ac:dyDescent="0.25">
      <c r="A58" s="20" t="s">
        <v>34</v>
      </c>
      <c r="B58" s="57"/>
      <c r="C58" s="57"/>
      <c r="D58" s="57"/>
      <c r="E58" s="57"/>
      <c r="F58" s="57"/>
      <c r="G58" s="57"/>
      <c r="H58" s="57"/>
      <c r="I58" s="57"/>
      <c r="J58" s="58"/>
    </row>
    <row r="59" spans="1:10" ht="15.75" x14ac:dyDescent="0.25">
      <c r="A59" s="34" t="s">
        <v>35</v>
      </c>
      <c r="B59" s="35"/>
      <c r="C59" s="35"/>
      <c r="D59" s="35"/>
      <c r="E59" s="35"/>
      <c r="F59" s="35"/>
      <c r="G59" s="35"/>
      <c r="H59" s="35"/>
      <c r="I59" s="35"/>
      <c r="J59" s="36"/>
    </row>
    <row r="60" spans="1:10" ht="15.75" x14ac:dyDescent="0.25">
      <c r="A60" s="71" t="s">
        <v>36</v>
      </c>
      <c r="B60" s="72"/>
      <c r="C60" s="72"/>
      <c r="D60" s="72"/>
      <c r="E60" s="72"/>
      <c r="F60" s="72"/>
      <c r="G60" s="72"/>
      <c r="H60" s="72"/>
      <c r="I60" s="72"/>
      <c r="J60" s="73"/>
    </row>
    <row r="61" spans="1:10" x14ac:dyDescent="0.25">
      <c r="A61" s="74" t="s">
        <v>45</v>
      </c>
      <c r="B61" s="75"/>
      <c r="C61" s="75"/>
      <c r="D61" s="75"/>
      <c r="E61" s="75"/>
      <c r="F61" s="75"/>
      <c r="G61" s="75"/>
      <c r="H61" s="75"/>
      <c r="I61" s="75"/>
      <c r="J61" s="76"/>
    </row>
    <row r="62" spans="1:10" x14ac:dyDescent="0.25">
      <c r="A62" s="26"/>
      <c r="B62" s="26"/>
      <c r="C62" s="26"/>
      <c r="D62" s="26"/>
      <c r="E62" s="26"/>
      <c r="F62" s="26"/>
      <c r="G62" s="26"/>
      <c r="H62" s="26"/>
      <c r="I62" s="26"/>
      <c r="J62" s="26"/>
    </row>
    <row r="63" spans="1:10" ht="15.75" x14ac:dyDescent="0.25">
      <c r="A63" s="34" t="s">
        <v>14</v>
      </c>
      <c r="B63" s="35"/>
      <c r="C63" s="35"/>
      <c r="D63" s="35"/>
      <c r="E63" s="35"/>
      <c r="F63" s="35"/>
      <c r="G63" s="35"/>
      <c r="H63" s="35"/>
      <c r="I63" s="35"/>
      <c r="J63" s="36"/>
    </row>
    <row r="64" spans="1:10" x14ac:dyDescent="0.25">
      <c r="A64" s="6" t="s">
        <v>15</v>
      </c>
      <c r="B64" s="57" t="s">
        <v>63</v>
      </c>
      <c r="C64" s="57"/>
      <c r="D64" s="57"/>
      <c r="E64" s="57"/>
      <c r="F64" s="57"/>
      <c r="G64" s="57"/>
      <c r="H64" s="57"/>
      <c r="I64" s="57"/>
      <c r="J64" s="58"/>
    </row>
    <row r="65" spans="1:10" x14ac:dyDescent="0.25">
      <c r="A65" s="10" t="s">
        <v>16</v>
      </c>
      <c r="B65" s="57" t="s">
        <v>77</v>
      </c>
      <c r="C65" s="57"/>
      <c r="D65" s="57"/>
      <c r="E65" s="57"/>
      <c r="F65" s="57"/>
      <c r="G65" s="57"/>
      <c r="H65" s="57"/>
      <c r="I65" s="57"/>
      <c r="J65" s="58"/>
    </row>
    <row r="66" spans="1:10" x14ac:dyDescent="0.25">
      <c r="A66" s="10" t="s">
        <v>17</v>
      </c>
      <c r="B66" s="57" t="s">
        <v>78</v>
      </c>
      <c r="C66" s="57"/>
      <c r="D66" s="57"/>
      <c r="E66" s="57"/>
      <c r="F66" s="57"/>
      <c r="G66" s="57"/>
      <c r="H66" s="57"/>
      <c r="I66" s="57"/>
      <c r="J66" s="58"/>
    </row>
    <row r="67" spans="1:10" x14ac:dyDescent="0.25">
      <c r="A67" s="10" t="s">
        <v>40</v>
      </c>
      <c r="B67" s="57" t="s">
        <v>87</v>
      </c>
      <c r="C67" s="57"/>
      <c r="D67" s="57"/>
      <c r="E67" s="57"/>
      <c r="F67" s="57"/>
      <c r="G67" s="57"/>
      <c r="H67" s="57"/>
      <c r="I67" s="57"/>
      <c r="J67" s="58"/>
    </row>
    <row r="68" spans="1:10" ht="15.75" x14ac:dyDescent="0.25">
      <c r="A68" s="34" t="s">
        <v>18</v>
      </c>
      <c r="B68" s="35"/>
      <c r="C68" s="35"/>
      <c r="D68" s="35"/>
      <c r="E68" s="35"/>
      <c r="F68" s="35"/>
      <c r="G68" s="35"/>
      <c r="H68" s="35"/>
      <c r="I68" s="35"/>
      <c r="J68" s="36"/>
    </row>
    <row r="69" spans="1:10" ht="15.75" x14ac:dyDescent="0.25">
      <c r="A69" s="37" t="s">
        <v>19</v>
      </c>
      <c r="B69" s="38"/>
      <c r="C69" s="38"/>
      <c r="D69" s="38"/>
      <c r="E69" s="38"/>
      <c r="F69" s="38"/>
      <c r="G69" s="38"/>
      <c r="H69" s="38"/>
      <c r="I69" s="38"/>
      <c r="J69" s="39"/>
    </row>
    <row r="70" spans="1:10" x14ac:dyDescent="0.25">
      <c r="A70" s="59" t="s">
        <v>20</v>
      </c>
      <c r="B70" s="60"/>
      <c r="C70" s="61" t="s">
        <v>21</v>
      </c>
      <c r="D70" s="63"/>
      <c r="E70" s="63"/>
      <c r="F70" s="63" t="s">
        <v>22</v>
      </c>
      <c r="G70" s="63"/>
      <c r="H70" s="60"/>
      <c r="I70" s="61" t="s">
        <v>23</v>
      </c>
      <c r="J70" s="62"/>
    </row>
    <row r="71" spans="1:10" x14ac:dyDescent="0.25">
      <c r="A71" s="78">
        <v>307758408</v>
      </c>
      <c r="B71" s="79"/>
      <c r="C71" s="68">
        <v>307758408</v>
      </c>
      <c r="D71" s="69"/>
      <c r="E71" s="70"/>
      <c r="F71" s="68"/>
      <c r="G71" s="69"/>
      <c r="H71" s="70"/>
      <c r="I71" s="80">
        <f>+F71/C71</f>
        <v>0</v>
      </c>
      <c r="J71" s="81"/>
    </row>
    <row r="72" spans="1:10" ht="15.75" x14ac:dyDescent="0.25">
      <c r="A72" s="37" t="s">
        <v>24</v>
      </c>
      <c r="B72" s="38"/>
      <c r="C72" s="38"/>
      <c r="D72" s="38"/>
      <c r="E72" s="38"/>
      <c r="F72" s="38"/>
      <c r="G72" s="38"/>
      <c r="H72" s="38"/>
      <c r="I72" s="38"/>
      <c r="J72" s="39"/>
    </row>
    <row r="73" spans="1:10" x14ac:dyDescent="0.25">
      <c r="A73" s="7"/>
      <c r="B73"/>
      <c r="C73" s="64" t="s">
        <v>25</v>
      </c>
      <c r="D73" s="65"/>
      <c r="E73" s="64" t="s">
        <v>46</v>
      </c>
      <c r="F73" s="65"/>
      <c r="G73" s="66" t="s">
        <v>64</v>
      </c>
      <c r="H73" s="66"/>
      <c r="I73" s="64" t="s">
        <v>26</v>
      </c>
      <c r="J73" s="67"/>
    </row>
    <row r="74" spans="1:10" ht="38.25" x14ac:dyDescent="0.25">
      <c r="A74" s="11" t="s">
        <v>27</v>
      </c>
      <c r="B74" s="12" t="s">
        <v>28</v>
      </c>
      <c r="C74" s="12" t="s">
        <v>42</v>
      </c>
      <c r="D74" s="12" t="s">
        <v>43</v>
      </c>
      <c r="E74" s="12" t="s">
        <v>47</v>
      </c>
      <c r="F74" s="12" t="s">
        <v>48</v>
      </c>
      <c r="G74" s="12" t="s">
        <v>49</v>
      </c>
      <c r="H74" s="12" t="s">
        <v>50</v>
      </c>
      <c r="I74" s="12" t="s">
        <v>51</v>
      </c>
      <c r="J74" s="13" t="s">
        <v>52</v>
      </c>
    </row>
    <row r="75" spans="1:10" ht="60" x14ac:dyDescent="0.25">
      <c r="A75" s="14" t="s">
        <v>80</v>
      </c>
      <c r="B75" s="15" t="s">
        <v>81</v>
      </c>
      <c r="C75" s="16">
        <v>80</v>
      </c>
      <c r="D75" s="17">
        <v>307758408</v>
      </c>
      <c r="E75" s="16">
        <v>80</v>
      </c>
      <c r="F75" s="17">
        <v>307758408</v>
      </c>
      <c r="G75" s="18"/>
      <c r="H75" s="17"/>
      <c r="I75" s="19">
        <f>IF(G75&gt;0,G75/C75,0)</f>
        <v>0</v>
      </c>
      <c r="J75" s="27">
        <f>+Tabla1347[[#This Row],[Financiera 
 (F)]]/Tabla1347[[#This Row],[Financiera
(D)]]</f>
        <v>0</v>
      </c>
    </row>
    <row r="76" spans="1:10" ht="15.75" x14ac:dyDescent="0.25">
      <c r="A76" s="34" t="s">
        <v>29</v>
      </c>
      <c r="B76" s="35"/>
      <c r="C76" s="35"/>
      <c r="D76" s="35"/>
      <c r="E76" s="35"/>
      <c r="F76" s="35"/>
      <c r="G76" s="35"/>
      <c r="H76" s="35"/>
      <c r="I76" s="35"/>
      <c r="J76" s="36"/>
    </row>
    <row r="77" spans="1:10" ht="15.75" x14ac:dyDescent="0.25">
      <c r="A77" s="37" t="s">
        <v>30</v>
      </c>
      <c r="B77" s="38"/>
      <c r="C77" s="38"/>
      <c r="D77" s="38"/>
      <c r="E77" s="38"/>
      <c r="F77" s="38"/>
      <c r="G77" s="38"/>
      <c r="H77" s="38"/>
      <c r="I77" s="38"/>
      <c r="J77" s="39"/>
    </row>
    <row r="78" spans="1:10" x14ac:dyDescent="0.25">
      <c r="A78" s="20" t="s">
        <v>31</v>
      </c>
      <c r="B78" s="57" t="s">
        <v>59</v>
      </c>
      <c r="C78" s="57"/>
      <c r="D78" s="57"/>
      <c r="E78" s="57"/>
      <c r="F78" s="57"/>
      <c r="G78" s="57"/>
      <c r="H78" s="57"/>
      <c r="I78" s="57"/>
      <c r="J78" s="58"/>
    </row>
    <row r="79" spans="1:10" ht="30" x14ac:dyDescent="0.25">
      <c r="A79" s="20" t="s">
        <v>32</v>
      </c>
      <c r="B79" s="57" t="s">
        <v>79</v>
      </c>
      <c r="C79" s="57"/>
      <c r="D79" s="57"/>
      <c r="E79" s="57"/>
      <c r="F79" s="57"/>
      <c r="G79" s="57"/>
      <c r="H79" s="57"/>
      <c r="I79" s="57"/>
      <c r="J79" s="58"/>
    </row>
    <row r="80" spans="1:10" x14ac:dyDescent="0.25">
      <c r="A80" s="20" t="s">
        <v>33</v>
      </c>
      <c r="B80" s="57"/>
      <c r="C80" s="57"/>
      <c r="D80" s="57"/>
      <c r="E80" s="57"/>
      <c r="F80" s="57"/>
      <c r="G80" s="57"/>
      <c r="H80" s="57"/>
      <c r="I80" s="57"/>
      <c r="J80" s="58"/>
    </row>
    <row r="81" spans="1:10" ht="30" x14ac:dyDescent="0.25">
      <c r="A81" s="20" t="s">
        <v>34</v>
      </c>
      <c r="B81" s="57"/>
      <c r="C81" s="57"/>
      <c r="D81" s="57"/>
      <c r="E81" s="57"/>
      <c r="F81" s="57"/>
      <c r="G81" s="57"/>
      <c r="H81" s="57"/>
      <c r="I81" s="57"/>
      <c r="J81" s="58"/>
    </row>
    <row r="82" spans="1:10" ht="15.75" x14ac:dyDescent="0.25">
      <c r="A82" s="34" t="s">
        <v>35</v>
      </c>
      <c r="B82" s="35"/>
      <c r="C82" s="35"/>
      <c r="D82" s="35"/>
      <c r="E82" s="35"/>
      <c r="F82" s="35"/>
      <c r="G82" s="35"/>
      <c r="H82" s="35"/>
      <c r="I82" s="35"/>
      <c r="J82" s="36"/>
    </row>
    <row r="83" spans="1:10" ht="15.75" x14ac:dyDescent="0.25">
      <c r="A83" s="71" t="s">
        <v>36</v>
      </c>
      <c r="B83" s="72"/>
      <c r="C83" s="72"/>
      <c r="D83" s="72"/>
      <c r="E83" s="72"/>
      <c r="F83" s="72"/>
      <c r="G83" s="72"/>
      <c r="H83" s="72"/>
      <c r="I83" s="72"/>
      <c r="J83" s="73"/>
    </row>
    <row r="84" spans="1:10" x14ac:dyDescent="0.25">
      <c r="A84" s="74" t="s">
        <v>45</v>
      </c>
      <c r="B84" s="75"/>
      <c r="C84" s="75"/>
      <c r="D84" s="75"/>
      <c r="E84" s="75"/>
      <c r="F84" s="75"/>
      <c r="G84" s="75"/>
      <c r="H84" s="75"/>
      <c r="I84" s="75"/>
      <c r="J84" s="76"/>
    </row>
    <row r="85" spans="1:10" x14ac:dyDescent="0.25">
      <c r="A85" s="26"/>
      <c r="B85" s="26"/>
      <c r="C85" s="26"/>
      <c r="D85" s="26"/>
      <c r="E85" s="26"/>
      <c r="F85" s="26"/>
      <c r="G85" s="26"/>
      <c r="H85" s="26"/>
      <c r="I85" s="26"/>
      <c r="J85" s="26"/>
    </row>
    <row r="86" spans="1:10" ht="15.75" x14ac:dyDescent="0.25">
      <c r="A86" s="34" t="s">
        <v>14</v>
      </c>
      <c r="B86" s="35"/>
      <c r="C86" s="35"/>
      <c r="D86" s="35"/>
      <c r="E86" s="35"/>
      <c r="F86" s="35"/>
      <c r="G86" s="35"/>
      <c r="H86" s="35"/>
      <c r="I86" s="35"/>
      <c r="J86" s="36"/>
    </row>
    <row r="87" spans="1:10" x14ac:dyDescent="0.25">
      <c r="A87" s="6" t="s">
        <v>15</v>
      </c>
      <c r="B87" s="57" t="s">
        <v>63</v>
      </c>
      <c r="C87" s="57"/>
      <c r="D87" s="57"/>
      <c r="E87" s="57"/>
      <c r="F87" s="57"/>
      <c r="G87" s="57"/>
      <c r="H87" s="57"/>
      <c r="I87" s="57"/>
      <c r="J87" s="58"/>
    </row>
    <row r="88" spans="1:10" x14ac:dyDescent="0.25">
      <c r="A88" s="10" t="s">
        <v>16</v>
      </c>
      <c r="B88" s="57" t="s">
        <v>77</v>
      </c>
      <c r="C88" s="57"/>
      <c r="D88" s="57"/>
      <c r="E88" s="57"/>
      <c r="F88" s="57"/>
      <c r="G88" s="57"/>
      <c r="H88" s="57"/>
      <c r="I88" s="57"/>
      <c r="J88" s="58"/>
    </row>
    <row r="89" spans="1:10" x14ac:dyDescent="0.25">
      <c r="A89" s="10" t="s">
        <v>17</v>
      </c>
      <c r="B89" s="57" t="s">
        <v>78</v>
      </c>
      <c r="C89" s="57"/>
      <c r="D89" s="57"/>
      <c r="E89" s="57"/>
      <c r="F89" s="57"/>
      <c r="G89" s="57"/>
      <c r="H89" s="57"/>
      <c r="I89" s="57"/>
      <c r="J89" s="58"/>
    </row>
    <row r="90" spans="1:10" x14ac:dyDescent="0.25">
      <c r="A90" s="10" t="s">
        <v>40</v>
      </c>
      <c r="B90" s="57" t="s">
        <v>87</v>
      </c>
      <c r="C90" s="57"/>
      <c r="D90" s="57"/>
      <c r="E90" s="57"/>
      <c r="F90" s="57"/>
      <c r="G90" s="57"/>
      <c r="H90" s="57"/>
      <c r="I90" s="57"/>
      <c r="J90" s="58"/>
    </row>
    <row r="91" spans="1:10" ht="15.75" x14ac:dyDescent="0.25">
      <c r="A91" s="34" t="s">
        <v>18</v>
      </c>
      <c r="B91" s="35"/>
      <c r="C91" s="35"/>
      <c r="D91" s="35"/>
      <c r="E91" s="35"/>
      <c r="F91" s="35"/>
      <c r="G91" s="35"/>
      <c r="H91" s="35"/>
      <c r="I91" s="35"/>
      <c r="J91" s="36"/>
    </row>
    <row r="92" spans="1:10" ht="15.75" x14ac:dyDescent="0.25">
      <c r="A92" s="37" t="s">
        <v>19</v>
      </c>
      <c r="B92" s="38"/>
      <c r="C92" s="38"/>
      <c r="D92" s="38"/>
      <c r="E92" s="38"/>
      <c r="F92" s="38"/>
      <c r="G92" s="38"/>
      <c r="H92" s="38"/>
      <c r="I92" s="38"/>
      <c r="J92" s="39"/>
    </row>
    <row r="93" spans="1:10" x14ac:dyDescent="0.25">
      <c r="A93" s="59" t="s">
        <v>20</v>
      </c>
      <c r="B93" s="60"/>
      <c r="C93" s="61" t="s">
        <v>21</v>
      </c>
      <c r="D93" s="63"/>
      <c r="E93" s="63"/>
      <c r="F93" s="63" t="s">
        <v>22</v>
      </c>
      <c r="G93" s="63"/>
      <c r="H93" s="60"/>
      <c r="I93" s="61" t="s">
        <v>23</v>
      </c>
      <c r="J93" s="62"/>
    </row>
    <row r="94" spans="1:10" x14ac:dyDescent="0.25">
      <c r="A94" s="78">
        <v>30851482</v>
      </c>
      <c r="B94" s="79"/>
      <c r="C94" s="68">
        <v>30851482</v>
      </c>
      <c r="D94" s="69"/>
      <c r="E94" s="70"/>
      <c r="F94" s="68"/>
      <c r="G94" s="69"/>
      <c r="H94" s="70"/>
      <c r="I94" s="80">
        <f>+F94/C94</f>
        <v>0</v>
      </c>
      <c r="J94" s="81"/>
    </row>
    <row r="95" spans="1:10" ht="15.75" x14ac:dyDescent="0.25">
      <c r="A95" s="37" t="s">
        <v>24</v>
      </c>
      <c r="B95" s="38"/>
      <c r="C95" s="38"/>
      <c r="D95" s="38"/>
      <c r="E95" s="38"/>
      <c r="F95" s="38"/>
      <c r="G95" s="38"/>
      <c r="H95" s="38"/>
      <c r="I95" s="38"/>
      <c r="J95" s="39"/>
    </row>
    <row r="96" spans="1:10" x14ac:dyDescent="0.25">
      <c r="A96" s="7"/>
      <c r="B96"/>
      <c r="C96" s="64" t="s">
        <v>25</v>
      </c>
      <c r="D96" s="65"/>
      <c r="E96" s="64" t="s">
        <v>46</v>
      </c>
      <c r="F96" s="65"/>
      <c r="G96" s="64" t="s">
        <v>41</v>
      </c>
      <c r="H96" s="64"/>
      <c r="I96" s="64" t="s">
        <v>26</v>
      </c>
      <c r="J96" s="67"/>
    </row>
    <row r="97" spans="1:10" ht="38.25" x14ac:dyDescent="0.25">
      <c r="A97" s="11" t="s">
        <v>27</v>
      </c>
      <c r="B97" s="12" t="s">
        <v>28</v>
      </c>
      <c r="C97" s="12" t="s">
        <v>42</v>
      </c>
      <c r="D97" s="12" t="s">
        <v>43</v>
      </c>
      <c r="E97" s="12" t="s">
        <v>47</v>
      </c>
      <c r="F97" s="12" t="s">
        <v>48</v>
      </c>
      <c r="G97" s="12" t="s">
        <v>49</v>
      </c>
      <c r="H97" s="12" t="s">
        <v>50</v>
      </c>
      <c r="I97" s="12" t="s">
        <v>51</v>
      </c>
      <c r="J97" s="13" t="s">
        <v>52</v>
      </c>
    </row>
    <row r="98" spans="1:10" ht="48" x14ac:dyDescent="0.25">
      <c r="A98" s="14" t="s">
        <v>82</v>
      </c>
      <c r="B98" s="15" t="s">
        <v>83</v>
      </c>
      <c r="C98" s="16">
        <v>11731</v>
      </c>
      <c r="D98" s="17">
        <v>30851482</v>
      </c>
      <c r="E98" s="16">
        <v>11731</v>
      </c>
      <c r="F98" s="17">
        <v>30851482</v>
      </c>
      <c r="G98" s="18"/>
      <c r="H98" s="17"/>
      <c r="I98" s="19">
        <f>IF(G98&gt;0,G98/C98,0)</f>
        <v>0</v>
      </c>
      <c r="J98" s="27">
        <f>+Tabla13458[[#This Row],[Financiera 
 (F)]]/Tabla13458[[#This Row],[Financiera
(D)]]</f>
        <v>0</v>
      </c>
    </row>
    <row r="99" spans="1:10" ht="15.75" x14ac:dyDescent="0.25">
      <c r="A99" s="34" t="s">
        <v>29</v>
      </c>
      <c r="B99" s="35"/>
      <c r="C99" s="35"/>
      <c r="D99" s="35"/>
      <c r="E99" s="35"/>
      <c r="F99" s="35"/>
      <c r="G99" s="35"/>
      <c r="H99" s="35"/>
      <c r="I99" s="35"/>
      <c r="J99" s="36"/>
    </row>
    <row r="100" spans="1:10" ht="15.75" x14ac:dyDescent="0.25">
      <c r="A100" s="37" t="s">
        <v>30</v>
      </c>
      <c r="B100" s="38"/>
      <c r="C100" s="38"/>
      <c r="D100" s="38"/>
      <c r="E100" s="38"/>
      <c r="F100" s="38"/>
      <c r="G100" s="38"/>
      <c r="H100" s="38"/>
      <c r="I100" s="38"/>
      <c r="J100" s="39"/>
    </row>
    <row r="101" spans="1:10" x14ac:dyDescent="0.25">
      <c r="A101" s="20" t="s">
        <v>31</v>
      </c>
      <c r="B101" s="57" t="s">
        <v>60</v>
      </c>
      <c r="C101" s="57"/>
      <c r="D101" s="57"/>
      <c r="E101" s="57"/>
      <c r="F101" s="57"/>
      <c r="G101" s="57"/>
      <c r="H101" s="57"/>
      <c r="I101" s="57"/>
      <c r="J101" s="58"/>
    </row>
    <row r="102" spans="1:10" ht="30" x14ac:dyDescent="0.25">
      <c r="A102" s="20" t="s">
        <v>32</v>
      </c>
      <c r="B102" s="57" t="s">
        <v>44</v>
      </c>
      <c r="C102" s="57"/>
      <c r="D102" s="57"/>
      <c r="E102" s="57"/>
      <c r="F102" s="57"/>
      <c r="G102" s="57"/>
      <c r="H102" s="57"/>
      <c r="I102" s="57"/>
      <c r="J102" s="58"/>
    </row>
    <row r="103" spans="1:10" x14ac:dyDescent="0.25">
      <c r="A103" s="20" t="s">
        <v>33</v>
      </c>
      <c r="B103" s="57"/>
      <c r="C103" s="57"/>
      <c r="D103" s="57"/>
      <c r="E103" s="57"/>
      <c r="F103" s="57"/>
      <c r="G103" s="57"/>
      <c r="H103" s="57"/>
      <c r="I103" s="57"/>
      <c r="J103" s="58"/>
    </row>
    <row r="104" spans="1:10" ht="30" x14ac:dyDescent="0.25">
      <c r="A104" s="20" t="s">
        <v>34</v>
      </c>
      <c r="B104" s="57"/>
      <c r="C104" s="57"/>
      <c r="D104" s="57"/>
      <c r="E104" s="57"/>
      <c r="F104" s="57"/>
      <c r="G104" s="57"/>
      <c r="H104" s="57"/>
      <c r="I104" s="57"/>
      <c r="J104" s="58"/>
    </row>
    <row r="105" spans="1:10" ht="15.75" x14ac:dyDescent="0.25">
      <c r="A105" s="34" t="s">
        <v>35</v>
      </c>
      <c r="B105" s="35"/>
      <c r="C105" s="35"/>
      <c r="D105" s="35"/>
      <c r="E105" s="35"/>
      <c r="F105" s="35"/>
      <c r="G105" s="35"/>
      <c r="H105" s="35"/>
      <c r="I105" s="35"/>
      <c r="J105" s="36"/>
    </row>
    <row r="106" spans="1:10" ht="15.75" x14ac:dyDescent="0.25">
      <c r="A106" s="71" t="s">
        <v>36</v>
      </c>
      <c r="B106" s="72"/>
      <c r="C106" s="72"/>
      <c r="D106" s="72"/>
      <c r="E106" s="72"/>
      <c r="F106" s="72"/>
      <c r="G106" s="72"/>
      <c r="H106" s="72"/>
      <c r="I106" s="72"/>
      <c r="J106" s="73"/>
    </row>
    <row r="107" spans="1:10" x14ac:dyDescent="0.25">
      <c r="A107" s="74" t="s">
        <v>45</v>
      </c>
      <c r="B107" s="75"/>
      <c r="C107" s="75"/>
      <c r="D107" s="75"/>
      <c r="E107" s="75"/>
      <c r="F107" s="75"/>
      <c r="G107" s="75"/>
      <c r="H107" s="75"/>
      <c r="I107" s="75"/>
      <c r="J107" s="76"/>
    </row>
    <row r="109" spans="1:10" x14ac:dyDescent="0.25">
      <c r="A109" s="82"/>
      <c r="B109" s="82"/>
      <c r="C109" s="82"/>
      <c r="D109" s="82"/>
      <c r="F109" s="82"/>
      <c r="G109" s="82"/>
      <c r="H109" s="82"/>
      <c r="I109" s="82"/>
      <c r="J109" s="82"/>
    </row>
    <row r="110" spans="1:10" x14ac:dyDescent="0.25">
      <c r="A110" s="82"/>
      <c r="B110" s="82"/>
      <c r="C110" s="82"/>
      <c r="D110" s="82"/>
      <c r="F110" s="82"/>
      <c r="G110" s="82"/>
      <c r="H110" s="82"/>
      <c r="I110" s="82"/>
      <c r="J110" s="82"/>
    </row>
    <row r="111" spans="1:10" x14ac:dyDescent="0.25">
      <c r="A111" s="83"/>
      <c r="B111" s="83"/>
      <c r="C111" s="83"/>
      <c r="D111" s="83"/>
      <c r="F111" s="83"/>
      <c r="G111" s="83"/>
      <c r="H111" s="83"/>
      <c r="I111" s="83"/>
      <c r="J111" s="83"/>
    </row>
    <row r="112" spans="1:10" x14ac:dyDescent="0.25">
      <c r="A112" s="84" t="s">
        <v>88</v>
      </c>
      <c r="B112" s="84"/>
      <c r="C112" s="84"/>
      <c r="D112" s="84"/>
      <c r="F112" s="84" t="s">
        <v>89</v>
      </c>
      <c r="G112" s="84"/>
      <c r="H112" s="84"/>
      <c r="I112" s="84"/>
      <c r="J112" s="84"/>
    </row>
    <row r="113" spans="1:10" x14ac:dyDescent="0.25">
      <c r="A113" s="84" t="s">
        <v>90</v>
      </c>
      <c r="B113" s="84"/>
      <c r="C113" s="84"/>
      <c r="D113" s="84"/>
      <c r="F113" s="84" t="s">
        <v>91</v>
      </c>
      <c r="G113" s="84"/>
      <c r="H113" s="84"/>
      <c r="I113" s="84"/>
      <c r="J113" s="84"/>
    </row>
  </sheetData>
  <mergeCells count="140">
    <mergeCell ref="A112:D112"/>
    <mergeCell ref="F112:J112"/>
    <mergeCell ref="A113:D113"/>
    <mergeCell ref="F113:J113"/>
    <mergeCell ref="A105:J105"/>
    <mergeCell ref="A106:J106"/>
    <mergeCell ref="A107:J107"/>
    <mergeCell ref="A109:D111"/>
    <mergeCell ref="F109:J111"/>
    <mergeCell ref="A100:J100"/>
    <mergeCell ref="B101:J101"/>
    <mergeCell ref="B102:J102"/>
    <mergeCell ref="B103:J103"/>
    <mergeCell ref="B104:J104"/>
    <mergeCell ref="C96:D96"/>
    <mergeCell ref="E96:F96"/>
    <mergeCell ref="G96:H96"/>
    <mergeCell ref="I96:J96"/>
    <mergeCell ref="A99:J99"/>
    <mergeCell ref="A94:B94"/>
    <mergeCell ref="C94:E94"/>
    <mergeCell ref="F94:H94"/>
    <mergeCell ref="I94:J94"/>
    <mergeCell ref="A95:J95"/>
    <mergeCell ref="A92:J92"/>
    <mergeCell ref="A93:B93"/>
    <mergeCell ref="C93:E93"/>
    <mergeCell ref="F93:H93"/>
    <mergeCell ref="I93:J93"/>
    <mergeCell ref="B87:J87"/>
    <mergeCell ref="B88:J88"/>
    <mergeCell ref="B89:J89"/>
    <mergeCell ref="B90:J90"/>
    <mergeCell ref="A91:J91"/>
    <mergeCell ref="B81:J81"/>
    <mergeCell ref="A82:J82"/>
    <mergeCell ref="A83:J83"/>
    <mergeCell ref="A84:J84"/>
    <mergeCell ref="A86:J86"/>
    <mergeCell ref="A76:J76"/>
    <mergeCell ref="A77:J77"/>
    <mergeCell ref="B78:J78"/>
    <mergeCell ref="B79:J79"/>
    <mergeCell ref="B80:J80"/>
    <mergeCell ref="A72:J72"/>
    <mergeCell ref="C73:D73"/>
    <mergeCell ref="E73:F73"/>
    <mergeCell ref="G73:H73"/>
    <mergeCell ref="I73:J73"/>
    <mergeCell ref="A70:B70"/>
    <mergeCell ref="C70:E70"/>
    <mergeCell ref="F70:H70"/>
    <mergeCell ref="I70:J70"/>
    <mergeCell ref="A71:B71"/>
    <mergeCell ref="C71:E71"/>
    <mergeCell ref="F71:H71"/>
    <mergeCell ref="I71:J71"/>
    <mergeCell ref="B65:J65"/>
    <mergeCell ref="B66:J66"/>
    <mergeCell ref="B67:J67"/>
    <mergeCell ref="A68:J68"/>
    <mergeCell ref="A69:J69"/>
    <mergeCell ref="A59:J59"/>
    <mergeCell ref="A60:J60"/>
    <mergeCell ref="A61:J61"/>
    <mergeCell ref="A63:J63"/>
    <mergeCell ref="B64:J64"/>
    <mergeCell ref="A54:J54"/>
    <mergeCell ref="B55:J55"/>
    <mergeCell ref="B56:J56"/>
    <mergeCell ref="B57:J57"/>
    <mergeCell ref="B58:J58"/>
    <mergeCell ref="C50:D50"/>
    <mergeCell ref="E50:F50"/>
    <mergeCell ref="G50:H50"/>
    <mergeCell ref="I50:J50"/>
    <mergeCell ref="A53:J53"/>
    <mergeCell ref="A48:B48"/>
    <mergeCell ref="C48:E48"/>
    <mergeCell ref="F48:H48"/>
    <mergeCell ref="I48:J48"/>
    <mergeCell ref="A49:J49"/>
    <mergeCell ref="A45:J45"/>
    <mergeCell ref="A46:J46"/>
    <mergeCell ref="A47:B47"/>
    <mergeCell ref="C47:E47"/>
    <mergeCell ref="F47:H47"/>
    <mergeCell ref="I47:J47"/>
    <mergeCell ref="A40:J40"/>
    <mergeCell ref="B41:J41"/>
    <mergeCell ref="B42:J42"/>
    <mergeCell ref="B43:J43"/>
    <mergeCell ref="B44:J44"/>
    <mergeCell ref="A36:J36"/>
    <mergeCell ref="A37:J37"/>
    <mergeCell ref="A38:J38"/>
    <mergeCell ref="B9:J9"/>
    <mergeCell ref="B10:J10"/>
    <mergeCell ref="B21:J21"/>
    <mergeCell ref="A30:J30"/>
    <mergeCell ref="A31:J31"/>
    <mergeCell ref="B32:J32"/>
    <mergeCell ref="B33:J33"/>
    <mergeCell ref="B34:J34"/>
    <mergeCell ref="B35:J35"/>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29 H51:H52 H74:H75 H97:H98" xr:uid="{90E46E24-8E3F-4224-9F5D-F387CD76556E}"/>
    <dataValidation allowBlank="1" showInputMessage="1" showErrorMessage="1" prompt="Meta alcanzada en el trimestre" sqref="G28:G29 G51:G52 G74:G75 G97:G98" xr:uid="{078E0B3D-C3D5-4323-9A6F-7DD5AA0A91C9}"/>
    <dataValidation allowBlank="1" showInputMessage="1" showErrorMessage="1" prompt="Monto presupuestado para el producto" sqref="D28:D29 F28:F29 D51:D52 E52:F52 F51 D74:D75 F74:F75 D97:D98 F97:F98" xr:uid="{247AEBBA-5BB4-404D-982B-514E41C68A75}"/>
    <dataValidation allowBlank="1" showInputMessage="1" showErrorMessage="1" prompt="Meta anual del indicador" sqref="C28:C29 E28:E29 E51 C51:C52 E74:E75 C74:C75 E97:E98 C97:C98" xr:uid="{F1CB8B99-164D-4F51-9E69-AECE57493A93}"/>
    <dataValidation allowBlank="1" showInputMessage="1" showErrorMessage="1" prompt="Nombre del indicador" sqref="B28:B29 B51:B52 B74:B75 B97:B98" xr:uid="{3FF3C7F1-052B-4689-97E1-0EEC782A6AE3}"/>
    <dataValidation allowBlank="1" showInputMessage="1" showErrorMessage="1" prompt="Nombre de cada producto" sqref="A28:A29 A51:A52 A74:A75 A97:A98" xr:uid="{2947E0C5-61A1-48DD-8DCD-04F9232477FC}"/>
    <dataValidation allowBlank="1" showInputMessage="1" showErrorMessage="1" prompt="¿En qué consiste el programa?" sqref="B19:J19 B42:J42 B65:J65 B88:J88" xr:uid="{560FC5A9-FF43-4716-9F7E-B2B93944CE32}"/>
    <dataValidation allowBlank="1" showInputMessage="1" showErrorMessage="1" prompt="Presupuesto del programa" sqref="A25:C25 F25 A48:C48 F48 A71:C71 F71 A94:C94 F94" xr:uid="{2C90DB71-EB15-47FB-969B-D3C6779E55E0}"/>
    <dataValidation allowBlank="1" showInputMessage="1" showErrorMessage="1" prompt="Oportunidades de mejora identificadas" sqref="A38:J39 A61:J62 A84:J85 A107:J107" xr:uid="{DA848EFB-3FC8-4206-B557-B09F4E34DBE3}"/>
    <dataValidation allowBlank="1" showInputMessage="1" showErrorMessage="1" prompt="De existir desvío, explicar razones." sqref="B35:J35 B58:J58 B81:J81 B104:J104" xr:uid="{15752D16-318A-466B-84D2-F16C378EE918}"/>
    <dataValidation allowBlank="1" showInputMessage="1" showErrorMessage="1" prompt="1. Describir lo plasmado en el presupuesto_x000a_2. Describir lo alcanzado en términos financieros y de producción " sqref="B34 B57 B80 B103" xr:uid="{A72D67B3-A10B-4E8F-9A22-A756D2816C9A}"/>
    <dataValidation allowBlank="1" showInputMessage="1" showErrorMessage="1" prompt="¿En qué consiste el producto? su objetivo" sqref="B33:J33 B56:J56 B79:J79 B102:J102" xr:uid="{9E88C68F-8C27-424A-8B89-FD3AC001BADA}"/>
    <dataValidation allowBlank="1" showInputMessage="1" showErrorMessage="1" prompt="¿A quién va dirigido el programa?, ¿qué característica tiene esta población que requiere ser beneficiada?" sqref="B20:J20 B43:J43 B66:J66 B89:J89" xr:uid="{1FFB9F1E-EF31-41EC-B53B-31C71B45A0F7}"/>
    <dataValidation allowBlank="1" showInputMessage="1" prompt="Nombre del capítulo" sqref="B8:J10" xr:uid="{7B510400-5492-4460-9A17-6F9C9401B683}"/>
    <dataValidation allowBlank="1" sqref="A8" xr:uid="{4E4D531B-D39C-42CD-8509-9C2E6575184D}"/>
    <dataValidation allowBlank="1" showInputMessage="1" showErrorMessage="1" prompt="Nombre del producto" sqref="B55:J55 B78:J78 B101:J101" xr:uid="{B7FDDEA5-92AB-419B-99F9-609505EB8B8D}"/>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16E5-AE97-4E84-8643-F6DB440F1B9C}">
  <dimension ref="A1:K40"/>
  <sheetViews>
    <sheetView topLeftCell="A27" workbookViewId="0">
      <selection activeCell="A41" sqref="A41:XFD43"/>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0" t="s">
        <v>37</v>
      </c>
      <c r="C1" s="41"/>
      <c r="D1" s="41"/>
      <c r="E1" s="41"/>
      <c r="F1" s="41"/>
      <c r="G1" s="41"/>
      <c r="H1" s="41"/>
      <c r="I1" s="41"/>
      <c r="J1" s="42"/>
      <c r="K1" s="1"/>
    </row>
    <row r="2" spans="1:11" ht="21.75" thickBot="1" x14ac:dyDescent="0.3">
      <c r="A2" s="22"/>
      <c r="B2" s="43" t="s">
        <v>0</v>
      </c>
      <c r="C2" s="44"/>
      <c r="D2" s="43" t="s">
        <v>1</v>
      </c>
      <c r="E2" s="44"/>
      <c r="F2" s="44"/>
      <c r="G2" s="44"/>
      <c r="H2" s="45"/>
      <c r="I2" s="2" t="s">
        <v>2</v>
      </c>
      <c r="J2" s="3" t="s">
        <v>3</v>
      </c>
      <c r="K2" s="1"/>
    </row>
    <row r="3" spans="1:11" ht="21.75" thickBot="1" x14ac:dyDescent="0.3">
      <c r="A3" s="23"/>
      <c r="B3" s="46" t="s">
        <v>4</v>
      </c>
      <c r="C3" s="47"/>
      <c r="D3" s="46" t="s">
        <v>84</v>
      </c>
      <c r="E3" s="47"/>
      <c r="F3" s="47"/>
      <c r="G3" s="47"/>
      <c r="H3" s="48"/>
      <c r="I3" s="4">
        <v>43552</v>
      </c>
      <c r="J3" s="5">
        <v>0</v>
      </c>
      <c r="K3" s="1"/>
    </row>
    <row r="4" spans="1:11" x14ac:dyDescent="0.25">
      <c r="A4" s="49"/>
      <c r="B4" s="50"/>
      <c r="C4" s="50"/>
      <c r="D4" s="51"/>
      <c r="E4" s="51"/>
      <c r="F4" s="51"/>
      <c r="G4" s="51"/>
      <c r="H4" s="51"/>
      <c r="I4" s="50"/>
      <c r="J4" s="52"/>
      <c r="K4" s="1"/>
    </row>
    <row r="5" spans="1:11" ht="3" customHeight="1" x14ac:dyDescent="0.25">
      <c r="A5" s="31"/>
      <c r="B5" s="32"/>
      <c r="C5" s="32"/>
      <c r="D5" s="32"/>
      <c r="E5" s="32"/>
      <c r="F5" s="32"/>
      <c r="G5" s="32"/>
      <c r="H5" s="32"/>
      <c r="I5" s="32"/>
      <c r="J5" s="33"/>
      <c r="K5" s="1"/>
    </row>
    <row r="6" spans="1:11" ht="15.75" x14ac:dyDescent="0.25">
      <c r="A6" s="34" t="s">
        <v>5</v>
      </c>
      <c r="B6" s="35"/>
      <c r="C6" s="35"/>
      <c r="D6" s="35"/>
      <c r="E6" s="35"/>
      <c r="F6" s="35"/>
      <c r="G6" s="35"/>
      <c r="H6" s="35"/>
      <c r="I6" s="35"/>
      <c r="J6" s="36"/>
      <c r="K6" s="1"/>
    </row>
    <row r="7" spans="1:11" ht="15.75" x14ac:dyDescent="0.25">
      <c r="A7" s="37" t="s">
        <v>6</v>
      </c>
      <c r="B7" s="38"/>
      <c r="C7" s="38"/>
      <c r="D7" s="38"/>
      <c r="E7" s="38"/>
      <c r="F7" s="38"/>
      <c r="G7" s="38"/>
      <c r="H7" s="38"/>
      <c r="I7" s="38"/>
      <c r="J7" s="39"/>
      <c r="K7" s="1"/>
    </row>
    <row r="8" spans="1:11" x14ac:dyDescent="0.25">
      <c r="A8" s="6" t="s">
        <v>7</v>
      </c>
      <c r="B8" s="53" t="s">
        <v>53</v>
      </c>
      <c r="C8" s="54"/>
      <c r="D8" s="54"/>
      <c r="E8" s="54"/>
      <c r="F8" s="54"/>
      <c r="G8" s="54"/>
      <c r="H8" s="54"/>
      <c r="I8" s="54"/>
      <c r="J8" s="55"/>
      <c r="K8" s="1"/>
    </row>
    <row r="9" spans="1:11" ht="15" customHeight="1" x14ac:dyDescent="0.25">
      <c r="A9" s="24" t="s">
        <v>38</v>
      </c>
      <c r="B9" s="53" t="s">
        <v>54</v>
      </c>
      <c r="C9" s="54"/>
      <c r="D9" s="54"/>
      <c r="E9" s="54"/>
      <c r="F9" s="54"/>
      <c r="G9" s="54"/>
      <c r="H9" s="54"/>
      <c r="I9" s="54"/>
      <c r="J9" s="55"/>
      <c r="K9" s="1"/>
    </row>
    <row r="10" spans="1:11" x14ac:dyDescent="0.25">
      <c r="A10" s="24" t="s">
        <v>39</v>
      </c>
      <c r="B10" s="53" t="s">
        <v>55</v>
      </c>
      <c r="C10" s="54"/>
      <c r="D10" s="54"/>
      <c r="E10" s="54"/>
      <c r="F10" s="54"/>
      <c r="G10" s="54"/>
      <c r="H10" s="54"/>
      <c r="I10" s="54"/>
      <c r="J10" s="55"/>
      <c r="K10" s="1"/>
    </row>
    <row r="11" spans="1:11" ht="31.5" customHeight="1" x14ac:dyDescent="0.25">
      <c r="A11" s="6" t="s">
        <v>8</v>
      </c>
      <c r="B11" s="56" t="s">
        <v>65</v>
      </c>
      <c r="C11" s="56"/>
      <c r="D11" s="56"/>
      <c r="E11" s="56"/>
      <c r="F11" s="56"/>
      <c r="G11" s="56"/>
      <c r="H11" s="56"/>
      <c r="I11" s="56"/>
      <c r="J11" s="56"/>
    </row>
    <row r="12" spans="1:11" ht="52.15" customHeight="1" x14ac:dyDescent="0.25">
      <c r="A12" s="6" t="s">
        <v>9</v>
      </c>
      <c r="B12" s="56" t="s">
        <v>66</v>
      </c>
      <c r="C12" s="56"/>
      <c r="D12" s="56"/>
      <c r="E12" s="56"/>
      <c r="F12" s="56"/>
      <c r="G12" s="56"/>
      <c r="H12" s="56"/>
      <c r="I12" s="56"/>
      <c r="J12" s="56"/>
    </row>
    <row r="13" spans="1:11" ht="15.75" x14ac:dyDescent="0.25">
      <c r="A13" s="34" t="s">
        <v>10</v>
      </c>
      <c r="B13" s="35"/>
      <c r="C13" s="35"/>
      <c r="D13" s="35"/>
      <c r="E13" s="35"/>
      <c r="F13" s="35"/>
      <c r="G13" s="35"/>
      <c r="H13" s="35"/>
      <c r="I13" s="35"/>
      <c r="J13" s="36"/>
    </row>
    <row r="14" spans="1:11" ht="27.75" customHeight="1" x14ac:dyDescent="0.25">
      <c r="A14" s="6" t="s">
        <v>11</v>
      </c>
      <c r="B14" s="25">
        <v>1</v>
      </c>
      <c r="C14" s="30" t="str">
        <f>IFERROR(VLOOKUP(B14,'[1]Validacion datos'!A2:B5,2,FALSE),"")</f>
        <v>DESARROLLO INSTITUCIONAL</v>
      </c>
      <c r="D14" s="30"/>
      <c r="E14" s="30"/>
      <c r="F14" s="30"/>
      <c r="G14" s="30"/>
      <c r="H14" s="30"/>
      <c r="I14" s="30"/>
      <c r="J14" s="30"/>
    </row>
    <row r="15" spans="1:11" ht="26.25" customHeight="1" x14ac:dyDescent="0.25">
      <c r="A15" s="6" t="s">
        <v>12</v>
      </c>
      <c r="B15" s="9">
        <v>1.1000000000000001</v>
      </c>
      <c r="C15" s="30" t="str">
        <f>IFERROR(VLOOKUP(B15,'[1]Validacion datos'!A8:B26,2,FALSE),"")</f>
        <v>Administración pública transparente, eficiente y orientada</v>
      </c>
      <c r="D15" s="30"/>
      <c r="E15" s="30"/>
      <c r="F15" s="30"/>
      <c r="G15" s="30"/>
      <c r="H15" s="30"/>
      <c r="I15" s="30"/>
      <c r="J15" s="30"/>
    </row>
    <row r="16" spans="1:11" ht="31.9" customHeight="1" x14ac:dyDescent="0.25">
      <c r="A16" s="6" t="s">
        <v>13</v>
      </c>
      <c r="B16" s="9" t="s">
        <v>67</v>
      </c>
      <c r="C16" s="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0"/>
      <c r="E16" s="30"/>
      <c r="F16" s="30"/>
      <c r="G16" s="30"/>
      <c r="H16" s="30"/>
      <c r="I16" s="30"/>
      <c r="J16" s="30"/>
    </row>
    <row r="17" spans="1:11" ht="15.75" x14ac:dyDescent="0.25">
      <c r="A17" s="34" t="s">
        <v>14</v>
      </c>
      <c r="B17" s="35"/>
      <c r="C17" s="35"/>
      <c r="D17" s="35"/>
      <c r="E17" s="35"/>
      <c r="F17" s="35"/>
      <c r="G17" s="35"/>
      <c r="H17" s="35"/>
      <c r="I17" s="35"/>
      <c r="J17" s="36"/>
    </row>
    <row r="18" spans="1:11" ht="29.25" customHeight="1" x14ac:dyDescent="0.25">
      <c r="A18" s="6" t="s">
        <v>15</v>
      </c>
      <c r="B18" s="57" t="s">
        <v>61</v>
      </c>
      <c r="C18" s="57"/>
      <c r="D18" s="57"/>
      <c r="E18" s="57"/>
      <c r="F18" s="57"/>
      <c r="G18" s="57"/>
      <c r="H18" s="57"/>
      <c r="I18" s="57"/>
      <c r="J18" s="58"/>
    </row>
    <row r="19" spans="1:11" ht="33" customHeight="1" x14ac:dyDescent="0.25">
      <c r="A19" s="10" t="s">
        <v>16</v>
      </c>
      <c r="B19" s="57" t="s">
        <v>72</v>
      </c>
      <c r="C19" s="57"/>
      <c r="D19" s="57"/>
      <c r="E19" s="57"/>
      <c r="F19" s="57"/>
      <c r="G19" s="57"/>
      <c r="H19" s="57"/>
      <c r="I19" s="57"/>
      <c r="J19" s="58"/>
    </row>
    <row r="20" spans="1:11" ht="34.5" customHeight="1" x14ac:dyDescent="0.25">
      <c r="A20" s="10" t="s">
        <v>17</v>
      </c>
      <c r="B20" s="57" t="s">
        <v>73</v>
      </c>
      <c r="C20" s="57"/>
      <c r="D20" s="57"/>
      <c r="E20" s="57"/>
      <c r="F20" s="57"/>
      <c r="G20" s="57"/>
      <c r="H20" s="57"/>
      <c r="I20" s="57"/>
      <c r="J20" s="58"/>
    </row>
    <row r="21" spans="1:11" ht="35.25" customHeight="1" x14ac:dyDescent="0.25">
      <c r="A21" s="10" t="s">
        <v>40</v>
      </c>
      <c r="B21" s="57" t="s">
        <v>85</v>
      </c>
      <c r="C21" s="57"/>
      <c r="D21" s="57"/>
      <c r="E21" s="57"/>
      <c r="F21" s="57"/>
      <c r="G21" s="57"/>
      <c r="H21" s="57"/>
      <c r="I21" s="57"/>
      <c r="J21" s="58"/>
      <c r="K21" s="1"/>
    </row>
    <row r="22" spans="1:11" ht="15.75" x14ac:dyDescent="0.25">
      <c r="A22" s="34" t="s">
        <v>18</v>
      </c>
      <c r="B22" s="35"/>
      <c r="C22" s="35"/>
      <c r="D22" s="35"/>
      <c r="E22" s="35"/>
      <c r="F22" s="35"/>
      <c r="G22" s="35"/>
      <c r="H22" s="35"/>
      <c r="I22" s="35"/>
      <c r="J22" s="36"/>
    </row>
    <row r="23" spans="1:11" ht="15.75" x14ac:dyDescent="0.25">
      <c r="A23" s="37" t="s">
        <v>19</v>
      </c>
      <c r="B23" s="38"/>
      <c r="C23" s="38"/>
      <c r="D23" s="38"/>
      <c r="E23" s="38"/>
      <c r="F23" s="38"/>
      <c r="G23" s="38"/>
      <c r="H23" s="38"/>
      <c r="I23" s="38"/>
      <c r="J23" s="39"/>
      <c r="K23" s="1"/>
    </row>
    <row r="24" spans="1:11" ht="15" customHeight="1" x14ac:dyDescent="0.25">
      <c r="A24" s="59" t="s">
        <v>20</v>
      </c>
      <c r="B24" s="60"/>
      <c r="C24" s="61" t="s">
        <v>21</v>
      </c>
      <c r="D24" s="63"/>
      <c r="E24" s="63"/>
      <c r="F24" s="63" t="s">
        <v>22</v>
      </c>
      <c r="G24" s="63"/>
      <c r="H24" s="60"/>
      <c r="I24" s="61" t="s">
        <v>23</v>
      </c>
      <c r="J24" s="62"/>
    </row>
    <row r="25" spans="1:11" x14ac:dyDescent="0.25">
      <c r="A25" s="78">
        <v>564699065</v>
      </c>
      <c r="B25" s="79"/>
      <c r="C25" s="68">
        <v>564699065</v>
      </c>
      <c r="D25" s="69"/>
      <c r="E25" s="70"/>
      <c r="F25" s="68"/>
      <c r="G25" s="69"/>
      <c r="H25" s="70"/>
      <c r="I25" s="80">
        <f>+F25/C25</f>
        <v>0</v>
      </c>
      <c r="J25" s="81"/>
    </row>
    <row r="26" spans="1:11" ht="15.75" x14ac:dyDescent="0.25">
      <c r="A26" s="37" t="s">
        <v>24</v>
      </c>
      <c r="B26" s="38"/>
      <c r="C26" s="38"/>
      <c r="D26" s="38"/>
      <c r="E26" s="38"/>
      <c r="F26" s="38"/>
      <c r="G26" s="38"/>
      <c r="H26" s="38"/>
      <c r="I26" s="38"/>
      <c r="J26" s="39"/>
      <c r="K26" s="1"/>
    </row>
    <row r="27" spans="1:11" ht="15" customHeight="1" x14ac:dyDescent="0.25">
      <c r="A27" s="7"/>
      <c r="B27"/>
      <c r="C27" s="64" t="s">
        <v>25</v>
      </c>
      <c r="D27" s="65"/>
      <c r="E27" s="64" t="s">
        <v>46</v>
      </c>
      <c r="F27" s="65"/>
      <c r="G27" s="64" t="s">
        <v>41</v>
      </c>
      <c r="H27" s="65"/>
      <c r="I27" s="64" t="s">
        <v>26</v>
      </c>
      <c r="J27" s="67"/>
    </row>
    <row r="28" spans="1:11" ht="38.25" x14ac:dyDescent="0.25">
      <c r="A28" s="11" t="s">
        <v>27</v>
      </c>
      <c r="B28" s="12" t="s">
        <v>28</v>
      </c>
      <c r="C28" s="12" t="s">
        <v>42</v>
      </c>
      <c r="D28" s="12" t="s">
        <v>43</v>
      </c>
      <c r="E28" s="12" t="s">
        <v>47</v>
      </c>
      <c r="F28" s="12" t="s">
        <v>48</v>
      </c>
      <c r="G28" s="12" t="s">
        <v>49</v>
      </c>
      <c r="H28" s="12" t="s">
        <v>50</v>
      </c>
      <c r="I28" s="12" t="s">
        <v>51</v>
      </c>
      <c r="J28" s="13" t="s">
        <v>52</v>
      </c>
    </row>
    <row r="29" spans="1:11" ht="36" x14ac:dyDescent="0.25">
      <c r="A29" s="14" t="s">
        <v>74</v>
      </c>
      <c r="B29" s="15" t="s">
        <v>75</v>
      </c>
      <c r="C29" s="16">
        <v>333</v>
      </c>
      <c r="D29" s="17">
        <v>564699065</v>
      </c>
      <c r="E29" s="17">
        <v>333</v>
      </c>
      <c r="F29" s="17">
        <v>564699065</v>
      </c>
      <c r="G29" s="18"/>
      <c r="H29" s="17"/>
      <c r="I29" s="19">
        <f>IF(G29&gt;0,G29/C29,0)</f>
        <v>0</v>
      </c>
      <c r="J29" s="27">
        <f>+Tabla13[[#This Row],[Financiera 
 (F)]]/Tabla13[[#This Row],[Financiera
(D)]]</f>
        <v>0</v>
      </c>
    </row>
    <row r="30" spans="1:11" ht="15.75" x14ac:dyDescent="0.25">
      <c r="A30" s="34" t="s">
        <v>29</v>
      </c>
      <c r="B30" s="35"/>
      <c r="C30" s="35"/>
      <c r="D30" s="35"/>
      <c r="E30" s="35"/>
      <c r="F30" s="35"/>
      <c r="G30" s="35"/>
      <c r="H30" s="35"/>
      <c r="I30" s="35"/>
      <c r="J30" s="36"/>
    </row>
    <row r="31" spans="1:11" ht="15.75" x14ac:dyDescent="0.25">
      <c r="A31" s="37" t="s">
        <v>30</v>
      </c>
      <c r="B31" s="38"/>
      <c r="C31" s="38"/>
      <c r="D31" s="38"/>
      <c r="E31" s="38"/>
      <c r="F31" s="38"/>
      <c r="G31" s="38"/>
      <c r="H31" s="38"/>
      <c r="I31" s="38"/>
      <c r="J31" s="39"/>
    </row>
    <row r="32" spans="1:11" x14ac:dyDescent="0.25">
      <c r="A32" s="20" t="s">
        <v>31</v>
      </c>
      <c r="B32" s="57" t="s">
        <v>57</v>
      </c>
      <c r="C32" s="57"/>
      <c r="D32" s="57"/>
      <c r="E32" s="57"/>
      <c r="F32" s="57"/>
      <c r="G32" s="57"/>
      <c r="H32" s="57"/>
      <c r="I32" s="57"/>
      <c r="J32" s="58"/>
      <c r="K32" s="1"/>
    </row>
    <row r="33" spans="1:11" ht="38.450000000000003" customHeight="1" x14ac:dyDescent="0.25">
      <c r="A33" s="20" t="s">
        <v>32</v>
      </c>
      <c r="B33" s="57" t="s">
        <v>76</v>
      </c>
      <c r="C33" s="57"/>
      <c r="D33" s="57"/>
      <c r="E33" s="57"/>
      <c r="F33" s="57"/>
      <c r="G33" s="57"/>
      <c r="H33" s="57"/>
      <c r="I33" s="57"/>
      <c r="J33" s="58"/>
    </row>
    <row r="34" spans="1:11" x14ac:dyDescent="0.25">
      <c r="A34" s="20" t="s">
        <v>33</v>
      </c>
      <c r="B34" s="57"/>
      <c r="C34" s="57"/>
      <c r="D34" s="57"/>
      <c r="E34" s="57"/>
      <c r="F34" s="57"/>
      <c r="G34" s="57"/>
      <c r="H34" s="57"/>
      <c r="I34" s="57"/>
      <c r="J34" s="58"/>
    </row>
    <row r="35" spans="1:11" ht="30" x14ac:dyDescent="0.25">
      <c r="A35" s="20" t="s">
        <v>34</v>
      </c>
      <c r="B35" s="57"/>
      <c r="C35" s="57"/>
      <c r="D35" s="57"/>
      <c r="E35" s="57"/>
      <c r="F35" s="57"/>
      <c r="G35" s="57"/>
      <c r="H35" s="57"/>
      <c r="I35" s="57"/>
      <c r="J35" s="58"/>
    </row>
    <row r="36" spans="1:11" ht="15.75" x14ac:dyDescent="0.25">
      <c r="A36" s="34" t="s">
        <v>35</v>
      </c>
      <c r="B36" s="35"/>
      <c r="C36" s="35"/>
      <c r="D36" s="35"/>
      <c r="E36" s="35"/>
      <c r="F36" s="35"/>
      <c r="G36" s="35"/>
      <c r="H36" s="35"/>
      <c r="I36" s="35"/>
      <c r="J36" s="36"/>
    </row>
    <row r="37" spans="1:11" ht="15.75" x14ac:dyDescent="0.25">
      <c r="A37" s="71" t="s">
        <v>36</v>
      </c>
      <c r="B37" s="72"/>
      <c r="C37" s="72"/>
      <c r="D37" s="72"/>
      <c r="E37" s="72"/>
      <c r="F37" s="72"/>
      <c r="G37" s="72"/>
      <c r="H37" s="72"/>
      <c r="I37" s="72"/>
      <c r="J37" s="73"/>
    </row>
    <row r="38" spans="1:11" x14ac:dyDescent="0.25">
      <c r="A38" s="74" t="s">
        <v>45</v>
      </c>
      <c r="B38" s="75"/>
      <c r="C38" s="75"/>
      <c r="D38" s="75"/>
      <c r="E38" s="75"/>
      <c r="F38" s="75"/>
      <c r="G38" s="75"/>
      <c r="H38" s="75"/>
      <c r="I38" s="75"/>
      <c r="J38" s="76"/>
      <c r="K38" s="1"/>
    </row>
    <row r="39" spans="1:11" ht="27.75" customHeight="1" x14ac:dyDescent="0.25">
      <c r="A39" s="26"/>
      <c r="B39" s="26"/>
      <c r="C39" s="26"/>
      <c r="D39" s="26"/>
      <c r="E39" s="26"/>
      <c r="F39" s="26"/>
      <c r="G39" s="26"/>
      <c r="H39" s="26"/>
      <c r="I39" s="26"/>
      <c r="J39" s="26"/>
    </row>
    <row r="40" spans="1:11" ht="27.75" customHeight="1" x14ac:dyDescent="0.25">
      <c r="A40" s="77"/>
      <c r="B40" s="77"/>
      <c r="C40" s="77"/>
      <c r="D40" s="77"/>
      <c r="E40" s="77"/>
      <c r="F40" s="77"/>
      <c r="G40" s="77"/>
      <c r="H40" s="77"/>
      <c r="I40" s="77"/>
      <c r="J40" s="77"/>
    </row>
  </sheetData>
  <mergeCells count="48">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DFAAC077-E210-4EB9-B655-AA69494EEB8B}"/>
    <dataValidation allowBlank="1" showInputMessage="1" prompt="Nombre del capítulo" sqref="B8:J10" xr:uid="{E6A1A173-08FE-4E2C-AD73-905DC4BE2ECE}"/>
    <dataValidation allowBlank="1" showInputMessage="1" showErrorMessage="1" prompt="¿A quién va dirigido el programa?, ¿qué característica tiene esta población que requiere ser beneficiada?" sqref="B20:J20" xr:uid="{1775533E-4A6E-4063-90BD-AF947E775CFB}"/>
    <dataValidation allowBlank="1" showInputMessage="1" showErrorMessage="1" prompt="Nombre del producto" sqref="B32:J32" xr:uid="{C79E84CB-CF68-4C2C-A2EC-A487AFA49E92}"/>
    <dataValidation allowBlank="1" showInputMessage="1" showErrorMessage="1" prompt="¿En qué consiste el producto? su objetivo" sqref="B33:J33" xr:uid="{FE23E721-1CEF-4B76-BD42-D8C4CD94A431}"/>
    <dataValidation allowBlank="1" showInputMessage="1" showErrorMessage="1" prompt="1. Describir lo plasmado en el presupuesto_x000a_2. Describir lo alcanzado en términos financieros y de producción " sqref="B34" xr:uid="{8599BBDE-155A-4738-B0B1-019BD15A6444}"/>
    <dataValidation allowBlank="1" showInputMessage="1" showErrorMessage="1" prompt="De existir desvío, explicar razones." sqref="B35:J35" xr:uid="{AFFB4094-E8D2-4205-ADF0-811ED2BC2209}"/>
    <dataValidation allowBlank="1" showInputMessage="1" showErrorMessage="1" prompt="Oportunidades de mejora identificadas" sqref="A38:J39" xr:uid="{A77825DA-9355-4CED-83DD-9662B400CA69}"/>
    <dataValidation allowBlank="1" showInputMessage="1" showErrorMessage="1" prompt="Presupuesto del programa" sqref="A25:C25 F25" xr:uid="{57759D75-D695-4F05-9A36-8DEFD0741A9C}"/>
    <dataValidation allowBlank="1" showInputMessage="1" showErrorMessage="1" prompt="¿En qué consiste el programa?" sqref="B19:J19" xr:uid="{17FA4E55-ADBD-439F-8CC6-56125DF466A7}"/>
    <dataValidation allowBlank="1" showInputMessage="1" showErrorMessage="1" prompt="Nombre de cada producto" sqref="A28:A29" xr:uid="{6C449D18-6C9F-4E3A-99CD-E806A39FE5A7}"/>
    <dataValidation allowBlank="1" showInputMessage="1" showErrorMessage="1" prompt="Nombre del indicador" sqref="B28:B29" xr:uid="{465709B6-25EB-4762-8C70-C32907B764C2}"/>
    <dataValidation allowBlank="1" showInputMessage="1" showErrorMessage="1" prompt="Meta anual del indicador" sqref="E28 C28:C29" xr:uid="{D258D2A1-B758-41F8-A734-49B93401325F}"/>
    <dataValidation allowBlank="1" showInputMessage="1" showErrorMessage="1" prompt="Monto presupuestado para el producto" sqref="D28:D29 E29:F29 F28" xr:uid="{B71F989E-3CE9-485A-A5C9-8973EEACB80F}"/>
    <dataValidation allowBlank="1" showInputMessage="1" showErrorMessage="1" prompt="Meta alcanzada en el trimestre" sqref="G28:G29" xr:uid="{78EE2B74-45D6-4243-8C34-25DBE4653563}"/>
    <dataValidation allowBlank="1" showInputMessage="1" showErrorMessage="1" prompt="Monto ejecutado en el trimestre" sqref="H28:H29" xr:uid="{A632AAB5-FCA9-42DC-B132-F7F9063E3E9F}"/>
  </dataValidations>
  <pageMargins left="0.70866141732283472" right="0.70866141732283472" top="0.74803149606299213" bottom="0.74803149606299213" header="0.31496062992125984" footer="0.31496062992125984"/>
  <pageSetup scale="6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EC25C-BA19-4C1B-ACA0-D7A1A8BBD8C6}">
  <dimension ref="A1:K41"/>
  <sheetViews>
    <sheetView topLeftCell="A24" workbookViewId="0">
      <selection activeCell="A41" sqref="A41:XFD43"/>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0" t="s">
        <v>37</v>
      </c>
      <c r="C1" s="41"/>
      <c r="D1" s="41"/>
      <c r="E1" s="41"/>
      <c r="F1" s="41"/>
      <c r="G1" s="41"/>
      <c r="H1" s="41"/>
      <c r="I1" s="41"/>
      <c r="J1" s="42"/>
      <c r="K1" s="1"/>
    </row>
    <row r="2" spans="1:11" ht="21.75" thickBot="1" x14ac:dyDescent="0.3">
      <c r="A2" s="22"/>
      <c r="B2" s="43" t="s">
        <v>0</v>
      </c>
      <c r="C2" s="44"/>
      <c r="D2" s="43" t="s">
        <v>1</v>
      </c>
      <c r="E2" s="44"/>
      <c r="F2" s="44"/>
      <c r="G2" s="44"/>
      <c r="H2" s="45"/>
      <c r="I2" s="2" t="s">
        <v>2</v>
      </c>
      <c r="J2" s="3" t="s">
        <v>3</v>
      </c>
      <c r="K2" s="1"/>
    </row>
    <row r="3" spans="1:11" ht="21.75" thickBot="1" x14ac:dyDescent="0.3">
      <c r="A3" s="23"/>
      <c r="B3" s="46" t="s">
        <v>4</v>
      </c>
      <c r="C3" s="47"/>
      <c r="D3" s="46" t="s">
        <v>84</v>
      </c>
      <c r="E3" s="47"/>
      <c r="F3" s="47"/>
      <c r="G3" s="47"/>
      <c r="H3" s="48"/>
      <c r="I3" s="4">
        <v>43552</v>
      </c>
      <c r="J3" s="5">
        <v>0</v>
      </c>
      <c r="K3" s="1"/>
    </row>
    <row r="4" spans="1:11" x14ac:dyDescent="0.25">
      <c r="A4" s="49"/>
      <c r="B4" s="50"/>
      <c r="C4" s="50"/>
      <c r="D4" s="51"/>
      <c r="E4" s="51"/>
      <c r="F4" s="51"/>
      <c r="G4" s="51"/>
      <c r="H4" s="51"/>
      <c r="I4" s="50"/>
      <c r="J4" s="52"/>
      <c r="K4" s="1"/>
    </row>
    <row r="5" spans="1:11" ht="3" customHeight="1" x14ac:dyDescent="0.25">
      <c r="A5" s="31"/>
      <c r="B5" s="32"/>
      <c r="C5" s="32"/>
      <c r="D5" s="32"/>
      <c r="E5" s="32"/>
      <c r="F5" s="32"/>
      <c r="G5" s="32"/>
      <c r="H5" s="32"/>
      <c r="I5" s="32"/>
      <c r="J5" s="33"/>
      <c r="K5" s="1"/>
    </row>
    <row r="6" spans="1:11" ht="15.75" x14ac:dyDescent="0.25">
      <c r="A6" s="34" t="s">
        <v>5</v>
      </c>
      <c r="B6" s="35"/>
      <c r="C6" s="35"/>
      <c r="D6" s="35"/>
      <c r="E6" s="35"/>
      <c r="F6" s="35"/>
      <c r="G6" s="35"/>
      <c r="H6" s="35"/>
      <c r="I6" s="35"/>
      <c r="J6" s="36"/>
      <c r="K6" s="1"/>
    </row>
    <row r="7" spans="1:11" ht="15.75" x14ac:dyDescent="0.25">
      <c r="A7" s="37" t="s">
        <v>6</v>
      </c>
      <c r="B7" s="38"/>
      <c r="C7" s="38"/>
      <c r="D7" s="38"/>
      <c r="E7" s="38"/>
      <c r="F7" s="38"/>
      <c r="G7" s="38"/>
      <c r="H7" s="38"/>
      <c r="I7" s="38"/>
      <c r="J7" s="39"/>
      <c r="K7" s="1"/>
    </row>
    <row r="8" spans="1:11" x14ac:dyDescent="0.25">
      <c r="A8" s="6" t="s">
        <v>7</v>
      </c>
      <c r="B8" s="53" t="s">
        <v>53</v>
      </c>
      <c r="C8" s="54"/>
      <c r="D8" s="54"/>
      <c r="E8" s="54"/>
      <c r="F8" s="54"/>
      <c r="G8" s="54"/>
      <c r="H8" s="54"/>
      <c r="I8" s="54"/>
      <c r="J8" s="55"/>
      <c r="K8" s="1"/>
    </row>
    <row r="9" spans="1:11" ht="15" customHeight="1" x14ac:dyDescent="0.25">
      <c r="A9" s="24" t="s">
        <v>38</v>
      </c>
      <c r="B9" s="53" t="s">
        <v>54</v>
      </c>
      <c r="C9" s="54"/>
      <c r="D9" s="54"/>
      <c r="E9" s="54"/>
      <c r="F9" s="54"/>
      <c r="G9" s="54"/>
      <c r="H9" s="54"/>
      <c r="I9" s="54"/>
      <c r="J9" s="55"/>
      <c r="K9" s="1"/>
    </row>
    <row r="10" spans="1:11" x14ac:dyDescent="0.25">
      <c r="A10" s="24" t="s">
        <v>39</v>
      </c>
      <c r="B10" s="53" t="s">
        <v>55</v>
      </c>
      <c r="C10" s="54"/>
      <c r="D10" s="54"/>
      <c r="E10" s="54"/>
      <c r="F10" s="54"/>
      <c r="G10" s="54"/>
      <c r="H10" s="54"/>
      <c r="I10" s="54"/>
      <c r="J10" s="55"/>
      <c r="K10" s="1"/>
    </row>
    <row r="11" spans="1:11" ht="31.5" customHeight="1" x14ac:dyDescent="0.25">
      <c r="A11" s="6" t="s">
        <v>8</v>
      </c>
      <c r="B11" s="56" t="s">
        <v>65</v>
      </c>
      <c r="C11" s="56"/>
      <c r="D11" s="56"/>
      <c r="E11" s="56"/>
      <c r="F11" s="56"/>
      <c r="G11" s="56"/>
      <c r="H11" s="56"/>
      <c r="I11" s="56"/>
      <c r="J11" s="56"/>
    </row>
    <row r="12" spans="1:11" ht="57" customHeight="1" x14ac:dyDescent="0.25">
      <c r="A12" s="6" t="s">
        <v>9</v>
      </c>
      <c r="B12" s="56" t="s">
        <v>66</v>
      </c>
      <c r="C12" s="56"/>
      <c r="D12" s="56"/>
      <c r="E12" s="56"/>
      <c r="F12" s="56"/>
      <c r="G12" s="56"/>
      <c r="H12" s="56"/>
      <c r="I12" s="56"/>
      <c r="J12" s="56"/>
    </row>
    <row r="13" spans="1:11" ht="15.75" x14ac:dyDescent="0.25">
      <c r="A13" s="34" t="s">
        <v>10</v>
      </c>
      <c r="B13" s="35"/>
      <c r="C13" s="35"/>
      <c r="D13" s="35"/>
      <c r="E13" s="35"/>
      <c r="F13" s="35"/>
      <c r="G13" s="35"/>
      <c r="H13" s="35"/>
      <c r="I13" s="35"/>
      <c r="J13" s="36"/>
    </row>
    <row r="14" spans="1:11" ht="27.75" customHeight="1" x14ac:dyDescent="0.25">
      <c r="A14" s="6" t="s">
        <v>11</v>
      </c>
      <c r="B14" s="25">
        <v>1</v>
      </c>
      <c r="C14" s="30" t="str">
        <f>IFERROR(VLOOKUP(B14,'[1]Validacion datos'!A2:B5,2,FALSE),"")</f>
        <v>DESARROLLO INSTITUCIONAL</v>
      </c>
      <c r="D14" s="30"/>
      <c r="E14" s="30"/>
      <c r="F14" s="30"/>
      <c r="G14" s="30"/>
      <c r="H14" s="30"/>
      <c r="I14" s="30"/>
      <c r="J14" s="30"/>
    </row>
    <row r="15" spans="1:11" ht="26.25" customHeight="1" x14ac:dyDescent="0.25">
      <c r="A15" s="6" t="s">
        <v>12</v>
      </c>
      <c r="B15" s="9">
        <v>1.1000000000000001</v>
      </c>
      <c r="C15" s="30" t="str">
        <f>IFERROR(VLOOKUP(B15,'[1]Validacion datos'!A8:B26,2,FALSE),"")</f>
        <v>Administración pública transparente, eficiente y orientada</v>
      </c>
      <c r="D15" s="30"/>
      <c r="E15" s="30"/>
      <c r="F15" s="30"/>
      <c r="G15" s="30"/>
      <c r="H15" s="30"/>
      <c r="I15" s="30"/>
      <c r="J15" s="30"/>
    </row>
    <row r="16" spans="1:11" ht="32.450000000000003" customHeight="1" x14ac:dyDescent="0.25">
      <c r="A16" s="6" t="s">
        <v>13</v>
      </c>
      <c r="B16" s="9" t="s">
        <v>67</v>
      </c>
      <c r="C16" s="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0"/>
      <c r="E16" s="30"/>
      <c r="F16" s="30"/>
      <c r="G16" s="30"/>
      <c r="H16" s="30"/>
      <c r="I16" s="30"/>
      <c r="J16" s="30"/>
    </row>
    <row r="17" spans="1:11" ht="15.75" x14ac:dyDescent="0.25">
      <c r="A17" s="34" t="s">
        <v>14</v>
      </c>
      <c r="B17" s="35"/>
      <c r="C17" s="35"/>
      <c r="D17" s="35"/>
      <c r="E17" s="35"/>
      <c r="F17" s="35"/>
      <c r="G17" s="35"/>
      <c r="H17" s="35"/>
      <c r="I17" s="35"/>
      <c r="J17" s="36"/>
    </row>
    <row r="18" spans="1:11" ht="29.25" customHeight="1" x14ac:dyDescent="0.25">
      <c r="A18" s="6" t="s">
        <v>15</v>
      </c>
      <c r="B18" s="57" t="s">
        <v>63</v>
      </c>
      <c r="C18" s="57"/>
      <c r="D18" s="57"/>
      <c r="E18" s="57"/>
      <c r="F18" s="57"/>
      <c r="G18" s="57"/>
      <c r="H18" s="57"/>
      <c r="I18" s="57"/>
      <c r="J18" s="58"/>
    </row>
    <row r="19" spans="1:11" ht="68.45" customHeight="1" x14ac:dyDescent="0.25">
      <c r="A19" s="10" t="s">
        <v>16</v>
      </c>
      <c r="B19" s="57" t="s">
        <v>77</v>
      </c>
      <c r="C19" s="57"/>
      <c r="D19" s="57"/>
      <c r="E19" s="57"/>
      <c r="F19" s="57"/>
      <c r="G19" s="57"/>
      <c r="H19" s="57"/>
      <c r="I19" s="57"/>
      <c r="J19" s="58"/>
    </row>
    <row r="20" spans="1:11" ht="34.5" customHeight="1" x14ac:dyDescent="0.25">
      <c r="A20" s="10" t="s">
        <v>17</v>
      </c>
      <c r="B20" s="57" t="s">
        <v>78</v>
      </c>
      <c r="C20" s="57"/>
      <c r="D20" s="57"/>
      <c r="E20" s="57"/>
      <c r="F20" s="57"/>
      <c r="G20" s="57"/>
      <c r="H20" s="57"/>
      <c r="I20" s="57"/>
      <c r="J20" s="58"/>
    </row>
    <row r="21" spans="1:11" ht="35.25" customHeight="1" x14ac:dyDescent="0.25">
      <c r="A21" s="10" t="s">
        <v>40</v>
      </c>
      <c r="B21" s="57" t="s">
        <v>87</v>
      </c>
      <c r="C21" s="57"/>
      <c r="D21" s="57"/>
      <c r="E21" s="57"/>
      <c r="F21" s="57"/>
      <c r="G21" s="57"/>
      <c r="H21" s="57"/>
      <c r="I21" s="57"/>
      <c r="J21" s="58"/>
      <c r="K21" s="1"/>
    </row>
    <row r="22" spans="1:11" ht="15.75" x14ac:dyDescent="0.25">
      <c r="A22" s="34" t="s">
        <v>18</v>
      </c>
      <c r="B22" s="35"/>
      <c r="C22" s="35"/>
      <c r="D22" s="35"/>
      <c r="E22" s="35"/>
      <c r="F22" s="35"/>
      <c r="G22" s="35"/>
      <c r="H22" s="35"/>
      <c r="I22" s="35"/>
      <c r="J22" s="36"/>
    </row>
    <row r="23" spans="1:11" ht="15.75" x14ac:dyDescent="0.25">
      <c r="A23" s="37" t="s">
        <v>19</v>
      </c>
      <c r="B23" s="38"/>
      <c r="C23" s="38"/>
      <c r="D23" s="38"/>
      <c r="E23" s="38"/>
      <c r="F23" s="38"/>
      <c r="G23" s="38"/>
      <c r="H23" s="38"/>
      <c r="I23" s="38"/>
      <c r="J23" s="39"/>
      <c r="K23" s="1"/>
    </row>
    <row r="24" spans="1:11" ht="15" customHeight="1" x14ac:dyDescent="0.25">
      <c r="A24" s="59" t="s">
        <v>20</v>
      </c>
      <c r="B24" s="60"/>
      <c r="C24" s="61" t="s">
        <v>21</v>
      </c>
      <c r="D24" s="63"/>
      <c r="E24" s="63"/>
      <c r="F24" s="63" t="s">
        <v>22</v>
      </c>
      <c r="G24" s="63"/>
      <c r="H24" s="60"/>
      <c r="I24" s="61" t="s">
        <v>23</v>
      </c>
      <c r="J24" s="62"/>
    </row>
    <row r="25" spans="1:11" x14ac:dyDescent="0.25">
      <c r="A25" s="78">
        <v>307758408</v>
      </c>
      <c r="B25" s="79"/>
      <c r="C25" s="68">
        <v>307758408</v>
      </c>
      <c r="D25" s="69"/>
      <c r="E25" s="70"/>
      <c r="F25" s="68"/>
      <c r="G25" s="69"/>
      <c r="H25" s="70"/>
      <c r="I25" s="80">
        <f>+F25/C25</f>
        <v>0</v>
      </c>
      <c r="J25" s="81"/>
    </row>
    <row r="26" spans="1:11" ht="15.75" x14ac:dyDescent="0.25">
      <c r="A26" s="37" t="s">
        <v>24</v>
      </c>
      <c r="B26" s="38"/>
      <c r="C26" s="38"/>
      <c r="D26" s="38"/>
      <c r="E26" s="38"/>
      <c r="F26" s="38"/>
      <c r="G26" s="38"/>
      <c r="H26" s="38"/>
      <c r="I26" s="38"/>
      <c r="J26" s="39"/>
      <c r="K26" s="1"/>
    </row>
    <row r="27" spans="1:11" ht="15" customHeight="1" x14ac:dyDescent="0.25">
      <c r="A27" s="7"/>
      <c r="B27"/>
      <c r="C27" s="64" t="s">
        <v>25</v>
      </c>
      <c r="D27" s="65"/>
      <c r="E27" s="64" t="s">
        <v>46</v>
      </c>
      <c r="F27" s="65"/>
      <c r="G27" s="66" t="s">
        <v>64</v>
      </c>
      <c r="H27" s="66"/>
      <c r="I27" s="64" t="s">
        <v>26</v>
      </c>
      <c r="J27" s="67"/>
    </row>
    <row r="28" spans="1:11" ht="38.25" x14ac:dyDescent="0.25">
      <c r="A28" s="11" t="s">
        <v>27</v>
      </c>
      <c r="B28" s="12" t="s">
        <v>28</v>
      </c>
      <c r="C28" s="12" t="s">
        <v>42</v>
      </c>
      <c r="D28" s="12" t="s">
        <v>43</v>
      </c>
      <c r="E28" s="12" t="s">
        <v>47</v>
      </c>
      <c r="F28" s="12" t="s">
        <v>48</v>
      </c>
      <c r="G28" s="12" t="s">
        <v>49</v>
      </c>
      <c r="H28" s="12" t="s">
        <v>50</v>
      </c>
      <c r="I28" s="12" t="s">
        <v>51</v>
      </c>
      <c r="J28" s="13" t="s">
        <v>52</v>
      </c>
    </row>
    <row r="29" spans="1:11" ht="60" x14ac:dyDescent="0.25">
      <c r="A29" s="14" t="s">
        <v>80</v>
      </c>
      <c r="B29" s="15" t="s">
        <v>81</v>
      </c>
      <c r="C29" s="16">
        <v>80</v>
      </c>
      <c r="D29" s="17">
        <v>307758408</v>
      </c>
      <c r="E29" s="16">
        <v>80</v>
      </c>
      <c r="F29" s="17">
        <v>307758408</v>
      </c>
      <c r="G29" s="18"/>
      <c r="H29" s="17"/>
      <c r="I29" s="19">
        <f>IF(G29&gt;0,G29/C29,0)</f>
        <v>0</v>
      </c>
      <c r="J29" s="27">
        <f>+Tabla134[[#This Row],[Financiera 
 (F)]]/Tabla134[[#This Row],[Financiera
(D)]]</f>
        <v>0</v>
      </c>
    </row>
    <row r="30" spans="1:11" ht="15.75" x14ac:dyDescent="0.25">
      <c r="A30" s="34" t="s">
        <v>29</v>
      </c>
      <c r="B30" s="35"/>
      <c r="C30" s="35"/>
      <c r="D30" s="35"/>
      <c r="E30" s="35"/>
      <c r="F30" s="35"/>
      <c r="G30" s="35"/>
      <c r="H30" s="35"/>
      <c r="I30" s="35"/>
      <c r="J30" s="36"/>
    </row>
    <row r="31" spans="1:11" ht="15.75" x14ac:dyDescent="0.25">
      <c r="A31" s="37" t="s">
        <v>30</v>
      </c>
      <c r="B31" s="38"/>
      <c r="C31" s="38"/>
      <c r="D31" s="38"/>
      <c r="E31" s="38"/>
      <c r="F31" s="38"/>
      <c r="G31" s="38"/>
      <c r="H31" s="38"/>
      <c r="I31" s="38"/>
      <c r="J31" s="39"/>
    </row>
    <row r="32" spans="1:11" x14ac:dyDescent="0.25">
      <c r="A32" s="20" t="s">
        <v>31</v>
      </c>
      <c r="B32" s="57" t="s">
        <v>59</v>
      </c>
      <c r="C32" s="57"/>
      <c r="D32" s="57"/>
      <c r="E32" s="57"/>
      <c r="F32" s="57"/>
      <c r="G32" s="57"/>
      <c r="H32" s="57"/>
      <c r="I32" s="57"/>
      <c r="J32" s="58"/>
      <c r="K32" s="1"/>
    </row>
    <row r="33" spans="1:11" ht="67.900000000000006" customHeight="1" x14ac:dyDescent="0.25">
      <c r="A33" s="20" t="s">
        <v>32</v>
      </c>
      <c r="B33" s="57" t="s">
        <v>79</v>
      </c>
      <c r="C33" s="57"/>
      <c r="D33" s="57"/>
      <c r="E33" s="57"/>
      <c r="F33" s="57"/>
      <c r="G33" s="57"/>
      <c r="H33" s="57"/>
      <c r="I33" s="57"/>
      <c r="J33" s="58"/>
    </row>
    <row r="34" spans="1:11" x14ac:dyDescent="0.25">
      <c r="A34" s="20" t="s">
        <v>33</v>
      </c>
      <c r="B34" s="57"/>
      <c r="C34" s="57"/>
      <c r="D34" s="57"/>
      <c r="E34" s="57"/>
      <c r="F34" s="57"/>
      <c r="G34" s="57"/>
      <c r="H34" s="57"/>
      <c r="I34" s="57"/>
      <c r="J34" s="58"/>
    </row>
    <row r="35" spans="1:11" ht="30" x14ac:dyDescent="0.25">
      <c r="A35" s="20" t="s">
        <v>34</v>
      </c>
      <c r="B35" s="57"/>
      <c r="C35" s="57"/>
      <c r="D35" s="57"/>
      <c r="E35" s="57"/>
      <c r="F35" s="57"/>
      <c r="G35" s="57"/>
      <c r="H35" s="57"/>
      <c r="I35" s="57"/>
      <c r="J35" s="58"/>
    </row>
    <row r="36" spans="1:11" ht="42.75" customHeight="1" x14ac:dyDescent="0.25">
      <c r="A36" s="34" t="s">
        <v>35</v>
      </c>
      <c r="B36" s="35"/>
      <c r="C36" s="35"/>
      <c r="D36" s="35"/>
      <c r="E36" s="35"/>
      <c r="F36" s="35"/>
      <c r="G36" s="35"/>
      <c r="H36" s="35"/>
      <c r="I36" s="35"/>
      <c r="J36" s="36"/>
    </row>
    <row r="37" spans="1:11" ht="15.75" x14ac:dyDescent="0.25">
      <c r="A37" s="71" t="s">
        <v>36</v>
      </c>
      <c r="B37" s="72"/>
      <c r="C37" s="72"/>
      <c r="D37" s="72"/>
      <c r="E37" s="72"/>
      <c r="F37" s="72"/>
      <c r="G37" s="72"/>
      <c r="H37" s="72"/>
      <c r="I37" s="72"/>
      <c r="J37" s="73"/>
    </row>
    <row r="38" spans="1:11" x14ac:dyDescent="0.25">
      <c r="A38" s="74" t="s">
        <v>45</v>
      </c>
      <c r="B38" s="75"/>
      <c r="C38" s="75"/>
      <c r="D38" s="75"/>
      <c r="E38" s="75"/>
      <c r="F38" s="75"/>
      <c r="G38" s="75"/>
      <c r="H38" s="75"/>
      <c r="I38" s="75"/>
      <c r="J38" s="76"/>
      <c r="K38" s="1"/>
    </row>
    <row r="39" spans="1:11" ht="27.75" customHeight="1" x14ac:dyDescent="0.25">
      <c r="A39" s="26"/>
      <c r="B39" s="26"/>
      <c r="C39" s="26"/>
      <c r="D39" s="26"/>
      <c r="E39" s="26"/>
      <c r="F39" s="26"/>
      <c r="G39" s="26"/>
      <c r="H39" s="26"/>
      <c r="I39" s="26"/>
      <c r="J39" s="26"/>
    </row>
    <row r="40" spans="1:11" ht="27.75" customHeight="1" x14ac:dyDescent="0.25">
      <c r="A40" s="77"/>
      <c r="B40" s="77"/>
      <c r="C40" s="77"/>
      <c r="D40" s="77"/>
      <c r="E40" s="77"/>
      <c r="F40" s="77"/>
      <c r="G40" s="77"/>
      <c r="H40" s="77"/>
      <c r="I40" s="77"/>
      <c r="J40" s="77"/>
    </row>
    <row r="41" spans="1:11" x14ac:dyDescent="0.25">
      <c r="A41" s="28"/>
    </row>
  </sheetData>
  <mergeCells count="48">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29" xr:uid="{F75A8023-FA79-4D0B-80B8-FF9E38C72A4E}"/>
    <dataValidation allowBlank="1" showInputMessage="1" showErrorMessage="1" prompt="Meta alcanzada en el trimestre" sqref="G28:G29" xr:uid="{3FF120F4-4E00-4C12-8592-7191DEF5AB52}"/>
    <dataValidation allowBlank="1" showInputMessage="1" showErrorMessage="1" prompt="Monto presupuestado para el producto" sqref="D28:D29 F28:F29" xr:uid="{46B83C36-609F-4F5C-A4B7-5B22FFCD850C}"/>
    <dataValidation allowBlank="1" showInputMessage="1" showErrorMessage="1" prompt="Meta anual del indicador" sqref="E28:E29 C28:C29" xr:uid="{DAEBD278-4B6A-4994-AFAB-6C2F716B387E}"/>
    <dataValidation allowBlank="1" showInputMessage="1" showErrorMessage="1" prompt="Nombre del indicador" sqref="B28:B29" xr:uid="{9200E86F-44AC-49C8-82EA-FEDAB1413714}"/>
    <dataValidation allowBlank="1" showInputMessage="1" showErrorMessage="1" prompt="Nombre de cada producto" sqref="A28:A29" xr:uid="{0DD5DB07-A95F-48D2-B306-9D95AFB3EB53}"/>
    <dataValidation allowBlank="1" showInputMessage="1" showErrorMessage="1" prompt="¿En qué consiste el programa?" sqref="B19:J19" xr:uid="{40AA6FC4-61B0-4399-A46F-AF25EB4EF30E}"/>
    <dataValidation allowBlank="1" showInputMessage="1" showErrorMessage="1" prompt="Presupuesto del programa" sqref="A25:C25 F25" xr:uid="{82215E34-4B12-4911-A76C-6BC3A652FDB1}"/>
    <dataValidation allowBlank="1" showInputMessage="1" showErrorMessage="1" prompt="Oportunidades de mejora identificadas" sqref="A38:J39" xr:uid="{F52EE117-9FFA-4040-84BB-481E63444411}"/>
    <dataValidation allowBlank="1" showInputMessage="1" showErrorMessage="1" prompt="De existir desvío, explicar razones." sqref="B35:J35" xr:uid="{D4619721-E297-4B63-B7C1-C84D97CF920E}"/>
    <dataValidation allowBlank="1" showInputMessage="1" showErrorMessage="1" prompt="1. Describir lo plasmado en el presupuesto_x000a_2. Describir lo alcanzado en términos financieros y de producción " sqref="B34" xr:uid="{A11CA0F3-EF8F-4702-8F06-8F4F0F932387}"/>
    <dataValidation allowBlank="1" showInputMessage="1" showErrorMessage="1" prompt="¿En qué consiste el producto? su objetivo" sqref="B33:J33" xr:uid="{C75EABA4-321B-42B8-8D60-6F5B90168653}"/>
    <dataValidation allowBlank="1" showInputMessage="1" showErrorMessage="1" prompt="Nombre del producto" sqref="B32:J32" xr:uid="{CE7BEEA9-491C-4332-B7BD-1241AE422D59}"/>
    <dataValidation allowBlank="1" showInputMessage="1" showErrorMessage="1" prompt="¿A quién va dirigido el programa?, ¿qué característica tiene esta población que requiere ser beneficiada?" sqref="B20:J20" xr:uid="{16C1EF2D-151E-4337-ADD3-12555C6065F4}"/>
    <dataValidation allowBlank="1" showInputMessage="1" prompt="Nombre del capítulo" sqref="B8:J10" xr:uid="{39106B82-777C-44FD-A699-F62709DB97C8}"/>
    <dataValidation allowBlank="1" sqref="A8" xr:uid="{FFFC4D4D-0C97-4B71-866E-2B61F2436C02}"/>
  </dataValidations>
  <pageMargins left="0.70866141732283472" right="0.70866141732283472" top="0.74803149606299213" bottom="0.74803149606299213" header="0.31496062992125984" footer="0.31496062992125984"/>
  <pageSetup scale="65"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1417-0D09-4198-AF19-E75ECAB0CE2D}">
  <dimension ref="A1:K39"/>
  <sheetViews>
    <sheetView topLeftCell="A33" workbookViewId="0">
      <selection activeCell="A40" sqref="A40:XFD44"/>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1"/>
      <c r="B1" s="40" t="s">
        <v>37</v>
      </c>
      <c r="C1" s="41"/>
      <c r="D1" s="41"/>
      <c r="E1" s="41"/>
      <c r="F1" s="41"/>
      <c r="G1" s="41"/>
      <c r="H1" s="41"/>
      <c r="I1" s="41"/>
      <c r="J1" s="42"/>
      <c r="K1" s="1"/>
    </row>
    <row r="2" spans="1:11" ht="21.75" thickBot="1" x14ac:dyDescent="0.3">
      <c r="A2" s="22"/>
      <c r="B2" s="43" t="s">
        <v>0</v>
      </c>
      <c r="C2" s="44"/>
      <c r="D2" s="43" t="s">
        <v>1</v>
      </c>
      <c r="E2" s="44"/>
      <c r="F2" s="44"/>
      <c r="G2" s="44"/>
      <c r="H2" s="45"/>
      <c r="I2" s="2" t="s">
        <v>2</v>
      </c>
      <c r="J2" s="3" t="s">
        <v>3</v>
      </c>
      <c r="K2" s="1"/>
    </row>
    <row r="3" spans="1:11" ht="21.75" thickBot="1" x14ac:dyDescent="0.3">
      <c r="A3" s="23"/>
      <c r="B3" s="46" t="s">
        <v>4</v>
      </c>
      <c r="C3" s="47"/>
      <c r="D3" s="46" t="s">
        <v>84</v>
      </c>
      <c r="E3" s="47"/>
      <c r="F3" s="47"/>
      <c r="G3" s="47"/>
      <c r="H3" s="48"/>
      <c r="I3" s="4">
        <v>43552</v>
      </c>
      <c r="J3" s="5">
        <v>0</v>
      </c>
      <c r="K3" s="1"/>
    </row>
    <row r="4" spans="1:11" x14ac:dyDescent="0.25">
      <c r="A4" s="49"/>
      <c r="B4" s="50"/>
      <c r="C4" s="50"/>
      <c r="D4" s="51"/>
      <c r="E4" s="51"/>
      <c r="F4" s="51"/>
      <c r="G4" s="51"/>
      <c r="H4" s="51"/>
      <c r="I4" s="50"/>
      <c r="J4" s="52"/>
      <c r="K4" s="1"/>
    </row>
    <row r="5" spans="1:11" ht="3" customHeight="1" x14ac:dyDescent="0.25">
      <c r="A5" s="31"/>
      <c r="B5" s="32"/>
      <c r="C5" s="32"/>
      <c r="D5" s="32"/>
      <c r="E5" s="32"/>
      <c r="F5" s="32"/>
      <c r="G5" s="32"/>
      <c r="H5" s="32"/>
      <c r="I5" s="32"/>
      <c r="J5" s="33"/>
      <c r="K5" s="1"/>
    </row>
    <row r="6" spans="1:11" ht="15.75" x14ac:dyDescent="0.25">
      <c r="A6" s="34" t="s">
        <v>5</v>
      </c>
      <c r="B6" s="35"/>
      <c r="C6" s="35"/>
      <c r="D6" s="35"/>
      <c r="E6" s="35"/>
      <c r="F6" s="35"/>
      <c r="G6" s="35"/>
      <c r="H6" s="35"/>
      <c r="I6" s="35"/>
      <c r="J6" s="36"/>
      <c r="K6" s="1"/>
    </row>
    <row r="7" spans="1:11" ht="15.75" x14ac:dyDescent="0.25">
      <c r="A7" s="37" t="s">
        <v>6</v>
      </c>
      <c r="B7" s="38"/>
      <c r="C7" s="38"/>
      <c r="D7" s="38"/>
      <c r="E7" s="38"/>
      <c r="F7" s="38"/>
      <c r="G7" s="38"/>
      <c r="H7" s="38"/>
      <c r="I7" s="38"/>
      <c r="J7" s="39"/>
      <c r="K7" s="1"/>
    </row>
    <row r="8" spans="1:11" x14ac:dyDescent="0.25">
      <c r="A8" s="6" t="s">
        <v>7</v>
      </c>
      <c r="B8" s="53" t="s">
        <v>53</v>
      </c>
      <c r="C8" s="54"/>
      <c r="D8" s="54"/>
      <c r="E8" s="54"/>
      <c r="F8" s="54"/>
      <c r="G8" s="54"/>
      <c r="H8" s="54"/>
      <c r="I8" s="54"/>
      <c r="J8" s="55"/>
      <c r="K8" s="1"/>
    </row>
    <row r="9" spans="1:11" ht="15" customHeight="1" x14ac:dyDescent="0.25">
      <c r="A9" s="24" t="s">
        <v>38</v>
      </c>
      <c r="B9" s="53" t="s">
        <v>54</v>
      </c>
      <c r="C9" s="54"/>
      <c r="D9" s="54"/>
      <c r="E9" s="54"/>
      <c r="F9" s="54"/>
      <c r="G9" s="54"/>
      <c r="H9" s="54"/>
      <c r="I9" s="54"/>
      <c r="J9" s="55"/>
      <c r="K9" s="1"/>
    </row>
    <row r="10" spans="1:11" x14ac:dyDescent="0.25">
      <c r="A10" s="24" t="s">
        <v>39</v>
      </c>
      <c r="B10" s="53" t="s">
        <v>55</v>
      </c>
      <c r="C10" s="54"/>
      <c r="D10" s="54"/>
      <c r="E10" s="54"/>
      <c r="F10" s="54"/>
      <c r="G10" s="54"/>
      <c r="H10" s="54"/>
      <c r="I10" s="54"/>
      <c r="J10" s="55"/>
      <c r="K10" s="1"/>
    </row>
    <row r="11" spans="1:11" ht="31.5" customHeight="1" x14ac:dyDescent="0.25">
      <c r="A11" s="6" t="s">
        <v>8</v>
      </c>
      <c r="B11" s="56" t="s">
        <v>65</v>
      </c>
      <c r="C11" s="56"/>
      <c r="D11" s="56"/>
      <c r="E11" s="56"/>
      <c r="F11" s="56"/>
      <c r="G11" s="56"/>
      <c r="H11" s="56"/>
      <c r="I11" s="56"/>
      <c r="J11" s="56"/>
    </row>
    <row r="12" spans="1:11" ht="55.15" customHeight="1" x14ac:dyDescent="0.25">
      <c r="A12" s="6" t="s">
        <v>9</v>
      </c>
      <c r="B12" s="56" t="s">
        <v>66</v>
      </c>
      <c r="C12" s="56"/>
      <c r="D12" s="56"/>
      <c r="E12" s="56"/>
      <c r="F12" s="56"/>
      <c r="G12" s="56"/>
      <c r="H12" s="56"/>
      <c r="I12" s="56"/>
      <c r="J12" s="56"/>
    </row>
    <row r="13" spans="1:11" ht="15.75" x14ac:dyDescent="0.25">
      <c r="A13" s="34" t="s">
        <v>10</v>
      </c>
      <c r="B13" s="35"/>
      <c r="C13" s="35"/>
      <c r="D13" s="35"/>
      <c r="E13" s="35"/>
      <c r="F13" s="35"/>
      <c r="G13" s="35"/>
      <c r="H13" s="35"/>
      <c r="I13" s="35"/>
      <c r="J13" s="36"/>
    </row>
    <row r="14" spans="1:11" ht="27.75" customHeight="1" x14ac:dyDescent="0.25">
      <c r="A14" s="6" t="s">
        <v>11</v>
      </c>
      <c r="B14" s="25">
        <v>1</v>
      </c>
      <c r="C14" s="30" t="str">
        <f>IFERROR(VLOOKUP(B14,'[1]Validacion datos'!A2:B5,2,FALSE),"")</f>
        <v>DESARROLLO INSTITUCIONAL</v>
      </c>
      <c r="D14" s="30"/>
      <c r="E14" s="30"/>
      <c r="F14" s="30"/>
      <c r="G14" s="30"/>
      <c r="H14" s="30"/>
      <c r="I14" s="30"/>
      <c r="J14" s="30"/>
    </row>
    <row r="15" spans="1:11" ht="26.25" customHeight="1" x14ac:dyDescent="0.25">
      <c r="A15" s="6" t="s">
        <v>12</v>
      </c>
      <c r="B15" s="25">
        <v>1.1000000000000001</v>
      </c>
      <c r="C15" s="30" t="str">
        <f>IFERROR(VLOOKUP(B15,'[1]Validacion datos'!A8:B26,2,FALSE),"")</f>
        <v>Administración pública transparente, eficiente y orientada</v>
      </c>
      <c r="D15" s="30"/>
      <c r="E15" s="30"/>
      <c r="F15" s="30"/>
      <c r="G15" s="30"/>
      <c r="H15" s="30"/>
      <c r="I15" s="30"/>
      <c r="J15" s="30"/>
    </row>
    <row r="16" spans="1:11" ht="32.450000000000003" customHeight="1" x14ac:dyDescent="0.25">
      <c r="A16" s="6" t="s">
        <v>13</v>
      </c>
      <c r="B16" s="25" t="s">
        <v>67</v>
      </c>
      <c r="C16" s="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0"/>
      <c r="E16" s="30"/>
      <c r="F16" s="30"/>
      <c r="G16" s="30"/>
      <c r="H16" s="30"/>
      <c r="I16" s="30"/>
      <c r="J16" s="30"/>
    </row>
    <row r="17" spans="1:11" ht="15.75" x14ac:dyDescent="0.25">
      <c r="A17" s="34" t="s">
        <v>14</v>
      </c>
      <c r="B17" s="35"/>
      <c r="C17" s="35"/>
      <c r="D17" s="35"/>
      <c r="E17" s="35"/>
      <c r="F17" s="35"/>
      <c r="G17" s="35"/>
      <c r="H17" s="35"/>
      <c r="I17" s="35"/>
      <c r="J17" s="36"/>
    </row>
    <row r="18" spans="1:11" ht="29.25" customHeight="1" x14ac:dyDescent="0.25">
      <c r="A18" s="6" t="s">
        <v>15</v>
      </c>
      <c r="B18" s="57" t="s">
        <v>63</v>
      </c>
      <c r="C18" s="57"/>
      <c r="D18" s="57"/>
      <c r="E18" s="57"/>
      <c r="F18" s="57"/>
      <c r="G18" s="57"/>
      <c r="H18" s="57"/>
      <c r="I18" s="57"/>
      <c r="J18" s="58"/>
    </row>
    <row r="19" spans="1:11" ht="67.150000000000006" customHeight="1" x14ac:dyDescent="0.25">
      <c r="A19" s="10" t="s">
        <v>16</v>
      </c>
      <c r="B19" s="57" t="s">
        <v>77</v>
      </c>
      <c r="C19" s="57"/>
      <c r="D19" s="57"/>
      <c r="E19" s="57"/>
      <c r="F19" s="57"/>
      <c r="G19" s="57"/>
      <c r="H19" s="57"/>
      <c r="I19" s="57"/>
      <c r="J19" s="58"/>
    </row>
    <row r="20" spans="1:11" ht="34.5" customHeight="1" x14ac:dyDescent="0.25">
      <c r="A20" s="10" t="s">
        <v>17</v>
      </c>
      <c r="B20" s="57" t="s">
        <v>78</v>
      </c>
      <c r="C20" s="57"/>
      <c r="D20" s="57"/>
      <c r="E20" s="57"/>
      <c r="F20" s="57"/>
      <c r="G20" s="57"/>
      <c r="H20" s="57"/>
      <c r="I20" s="57"/>
      <c r="J20" s="58"/>
    </row>
    <row r="21" spans="1:11" ht="35.25" customHeight="1" x14ac:dyDescent="0.25">
      <c r="A21" s="10" t="s">
        <v>40</v>
      </c>
      <c r="B21" s="57" t="s">
        <v>87</v>
      </c>
      <c r="C21" s="57"/>
      <c r="D21" s="57"/>
      <c r="E21" s="57"/>
      <c r="F21" s="57"/>
      <c r="G21" s="57"/>
      <c r="H21" s="57"/>
      <c r="I21" s="57"/>
      <c r="J21" s="58"/>
      <c r="K21" s="1"/>
    </row>
    <row r="22" spans="1:11" ht="15.75" x14ac:dyDescent="0.25">
      <c r="A22" s="34" t="s">
        <v>18</v>
      </c>
      <c r="B22" s="35"/>
      <c r="C22" s="35"/>
      <c r="D22" s="35"/>
      <c r="E22" s="35"/>
      <c r="F22" s="35"/>
      <c r="G22" s="35"/>
      <c r="H22" s="35"/>
      <c r="I22" s="35"/>
      <c r="J22" s="36"/>
    </row>
    <row r="23" spans="1:11" ht="15.75" x14ac:dyDescent="0.25">
      <c r="A23" s="37" t="s">
        <v>19</v>
      </c>
      <c r="B23" s="38"/>
      <c r="C23" s="38"/>
      <c r="D23" s="38"/>
      <c r="E23" s="38"/>
      <c r="F23" s="38"/>
      <c r="G23" s="38"/>
      <c r="H23" s="38"/>
      <c r="I23" s="38"/>
      <c r="J23" s="39"/>
      <c r="K23" s="1"/>
    </row>
    <row r="24" spans="1:11" ht="15" customHeight="1" x14ac:dyDescent="0.25">
      <c r="A24" s="59" t="s">
        <v>20</v>
      </c>
      <c r="B24" s="60"/>
      <c r="C24" s="61" t="s">
        <v>21</v>
      </c>
      <c r="D24" s="63"/>
      <c r="E24" s="63"/>
      <c r="F24" s="63" t="s">
        <v>22</v>
      </c>
      <c r="G24" s="63"/>
      <c r="H24" s="60"/>
      <c r="I24" s="61" t="s">
        <v>23</v>
      </c>
      <c r="J24" s="62"/>
    </row>
    <row r="25" spans="1:11" x14ac:dyDescent="0.25">
      <c r="A25" s="78">
        <v>30851482</v>
      </c>
      <c r="B25" s="79"/>
      <c r="C25" s="68">
        <v>30851482</v>
      </c>
      <c r="D25" s="69"/>
      <c r="E25" s="70"/>
      <c r="F25" s="68"/>
      <c r="G25" s="69"/>
      <c r="H25" s="70"/>
      <c r="I25" s="80">
        <f>+F25/C25</f>
        <v>0</v>
      </c>
      <c r="J25" s="81"/>
    </row>
    <row r="26" spans="1:11" ht="15.75" x14ac:dyDescent="0.25">
      <c r="A26" s="37" t="s">
        <v>24</v>
      </c>
      <c r="B26" s="38"/>
      <c r="C26" s="38"/>
      <c r="D26" s="38"/>
      <c r="E26" s="38"/>
      <c r="F26" s="38"/>
      <c r="G26" s="38"/>
      <c r="H26" s="38"/>
      <c r="I26" s="38"/>
      <c r="J26" s="39"/>
      <c r="K26" s="1"/>
    </row>
    <row r="27" spans="1:11" x14ac:dyDescent="0.25">
      <c r="A27" s="7"/>
      <c r="B27"/>
      <c r="C27" s="64" t="s">
        <v>25</v>
      </c>
      <c r="D27" s="65"/>
      <c r="E27" s="64" t="s">
        <v>46</v>
      </c>
      <c r="F27" s="65"/>
      <c r="G27" s="64" t="s">
        <v>41</v>
      </c>
      <c r="H27" s="64"/>
      <c r="I27" s="64" t="s">
        <v>26</v>
      </c>
      <c r="J27" s="67"/>
    </row>
    <row r="28" spans="1:11" ht="38.25" x14ac:dyDescent="0.25">
      <c r="A28" s="11" t="s">
        <v>27</v>
      </c>
      <c r="B28" s="12" t="s">
        <v>28</v>
      </c>
      <c r="C28" s="12" t="s">
        <v>42</v>
      </c>
      <c r="D28" s="12" t="s">
        <v>43</v>
      </c>
      <c r="E28" s="12" t="s">
        <v>47</v>
      </c>
      <c r="F28" s="12" t="s">
        <v>48</v>
      </c>
      <c r="G28" s="12" t="s">
        <v>49</v>
      </c>
      <c r="H28" s="12" t="s">
        <v>50</v>
      </c>
      <c r="I28" s="12" t="s">
        <v>51</v>
      </c>
      <c r="J28" s="13" t="s">
        <v>52</v>
      </c>
    </row>
    <row r="29" spans="1:11" ht="48" x14ac:dyDescent="0.25">
      <c r="A29" s="14" t="s">
        <v>82</v>
      </c>
      <c r="B29" s="15" t="s">
        <v>83</v>
      </c>
      <c r="C29" s="16">
        <v>11731</v>
      </c>
      <c r="D29" s="17">
        <v>30851482</v>
      </c>
      <c r="E29" s="16">
        <v>11731</v>
      </c>
      <c r="F29" s="17">
        <v>30851482</v>
      </c>
      <c r="G29" s="18"/>
      <c r="H29" s="17"/>
      <c r="I29" s="19">
        <f>IF(G29&gt;0,G29/C29,0)</f>
        <v>0</v>
      </c>
      <c r="J29" s="27">
        <f>+Tabla1345[[#This Row],[Financiera 
 (F)]]/Tabla1345[[#This Row],[Financiera
(D)]]</f>
        <v>0</v>
      </c>
    </row>
    <row r="30" spans="1:11" ht="15.75" x14ac:dyDescent="0.25">
      <c r="A30" s="34" t="s">
        <v>29</v>
      </c>
      <c r="B30" s="35"/>
      <c r="C30" s="35"/>
      <c r="D30" s="35"/>
      <c r="E30" s="35"/>
      <c r="F30" s="35"/>
      <c r="G30" s="35"/>
      <c r="H30" s="35"/>
      <c r="I30" s="35"/>
      <c r="J30" s="36"/>
    </row>
    <row r="31" spans="1:11" ht="15.75" x14ac:dyDescent="0.25">
      <c r="A31" s="37" t="s">
        <v>30</v>
      </c>
      <c r="B31" s="38"/>
      <c r="C31" s="38"/>
      <c r="D31" s="38"/>
      <c r="E31" s="38"/>
      <c r="F31" s="38"/>
      <c r="G31" s="38"/>
      <c r="H31" s="38"/>
      <c r="I31" s="38"/>
      <c r="J31" s="39"/>
    </row>
    <row r="32" spans="1:11" x14ac:dyDescent="0.25">
      <c r="A32" s="20" t="s">
        <v>31</v>
      </c>
      <c r="B32" s="57" t="s">
        <v>60</v>
      </c>
      <c r="C32" s="57"/>
      <c r="D32" s="57"/>
      <c r="E32" s="57"/>
      <c r="F32" s="57"/>
      <c r="G32" s="57"/>
      <c r="H32" s="57"/>
      <c r="I32" s="57"/>
      <c r="J32" s="58"/>
      <c r="K32" s="1"/>
    </row>
    <row r="33" spans="1:11" ht="30" x14ac:dyDescent="0.25">
      <c r="A33" s="20" t="s">
        <v>32</v>
      </c>
      <c r="B33" s="57" t="s">
        <v>44</v>
      </c>
      <c r="C33" s="57"/>
      <c r="D33" s="57"/>
      <c r="E33" s="57"/>
      <c r="F33" s="57"/>
      <c r="G33" s="57"/>
      <c r="H33" s="57"/>
      <c r="I33" s="57"/>
      <c r="J33" s="58"/>
    </row>
    <row r="34" spans="1:11" x14ac:dyDescent="0.25">
      <c r="A34" s="20" t="s">
        <v>33</v>
      </c>
      <c r="B34" s="57"/>
      <c r="C34" s="57"/>
      <c r="D34" s="57"/>
      <c r="E34" s="57"/>
      <c r="F34" s="57"/>
      <c r="G34" s="57"/>
      <c r="H34" s="57"/>
      <c r="I34" s="57"/>
      <c r="J34" s="58"/>
    </row>
    <row r="35" spans="1:11" ht="30" x14ac:dyDescent="0.25">
      <c r="A35" s="20" t="s">
        <v>34</v>
      </c>
      <c r="B35" s="57"/>
      <c r="C35" s="57"/>
      <c r="D35" s="57"/>
      <c r="E35" s="57"/>
      <c r="F35" s="57"/>
      <c r="G35" s="57"/>
      <c r="H35" s="57"/>
      <c r="I35" s="57"/>
      <c r="J35" s="58"/>
    </row>
    <row r="36" spans="1:11" ht="15.75" x14ac:dyDescent="0.25">
      <c r="A36" s="34" t="s">
        <v>35</v>
      </c>
      <c r="B36" s="35"/>
      <c r="C36" s="35"/>
      <c r="D36" s="35"/>
      <c r="E36" s="35"/>
      <c r="F36" s="35"/>
      <c r="G36" s="35"/>
      <c r="H36" s="35"/>
      <c r="I36" s="35"/>
      <c r="J36" s="36"/>
    </row>
    <row r="37" spans="1:11" ht="15.75" x14ac:dyDescent="0.25">
      <c r="A37" s="71" t="s">
        <v>36</v>
      </c>
      <c r="B37" s="72"/>
      <c r="C37" s="72"/>
      <c r="D37" s="72"/>
      <c r="E37" s="72"/>
      <c r="F37" s="72"/>
      <c r="G37" s="72"/>
      <c r="H37" s="72"/>
      <c r="I37" s="72"/>
      <c r="J37" s="73"/>
    </row>
    <row r="38" spans="1:11" x14ac:dyDescent="0.25">
      <c r="A38" s="74" t="s">
        <v>45</v>
      </c>
      <c r="B38" s="75"/>
      <c r="C38" s="75"/>
      <c r="D38" s="75"/>
      <c r="E38" s="75"/>
      <c r="F38" s="75"/>
      <c r="G38" s="75"/>
      <c r="H38" s="75"/>
      <c r="I38" s="75"/>
      <c r="J38" s="76"/>
      <c r="K38" s="1"/>
    </row>
    <row r="39" spans="1:11" ht="27.75" customHeight="1" x14ac:dyDescent="0.25">
      <c r="A39" s="26"/>
      <c r="B39" s="26"/>
      <c r="C39" s="26"/>
      <c r="D39" s="26"/>
      <c r="E39" s="26"/>
      <c r="F39" s="26"/>
      <c r="G39" s="26"/>
      <c r="H39" s="26"/>
      <c r="I39" s="26"/>
      <c r="J39" s="26"/>
    </row>
  </sheetData>
  <mergeCells count="47">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F4D7D8C9-A104-43DC-B205-1A8705303C57}"/>
    <dataValidation allowBlank="1" showInputMessage="1" prompt="Nombre del capítulo" sqref="B8:J10" xr:uid="{090287F6-12E4-427C-AFC4-0FF7C7E710F4}"/>
    <dataValidation allowBlank="1" showInputMessage="1" showErrorMessage="1" prompt="¿A quién va dirigido el programa?, ¿qué característica tiene esta población que requiere ser beneficiada?" sqref="B20:J20" xr:uid="{EE1D1C1D-80DC-48B4-8C06-B73D5E1AA5E0}"/>
    <dataValidation allowBlank="1" showInputMessage="1" showErrorMessage="1" prompt="Nombre del producto" sqref="B32:J32" xr:uid="{1C979AA6-F9B7-4E63-8AD4-7A8A39A1262C}"/>
    <dataValidation allowBlank="1" showInputMessage="1" showErrorMessage="1" prompt="¿En qué consiste el producto? su objetivo" sqref="B33:J33" xr:uid="{D4D13429-A5F8-405E-9638-D9CAC776CD2F}"/>
    <dataValidation allowBlank="1" showInputMessage="1" showErrorMessage="1" prompt="1. Describir lo plasmado en el presupuesto_x000a_2. Describir lo alcanzado en términos financieros y de producción " sqref="B34" xr:uid="{3AE6D6E9-4D46-45DA-91B9-85D852574B02}"/>
    <dataValidation allowBlank="1" showInputMessage="1" showErrorMessage="1" prompt="De existir desvío, explicar razones." sqref="B35:J35" xr:uid="{5D00D1D1-6702-4944-A5A1-F875851C4A06}"/>
    <dataValidation allowBlank="1" showInputMessage="1" showErrorMessage="1" prompt="Oportunidades de mejora identificadas" sqref="A38:J39" xr:uid="{8E5D256F-E0D6-4478-9C31-947FB94FAB1A}"/>
    <dataValidation allowBlank="1" showInputMessage="1" showErrorMessage="1" prompt="Presupuesto del programa" sqref="A25:C25 F25" xr:uid="{B9B1371D-CCE1-4E25-80FB-7B35C904DB07}"/>
    <dataValidation allowBlank="1" showInputMessage="1" showErrorMessage="1" prompt="¿En qué consiste el programa?" sqref="B19:J19" xr:uid="{C473EA55-CFAB-4ADB-896C-ECE683741EAE}"/>
    <dataValidation allowBlank="1" showInputMessage="1" showErrorMessage="1" prompt="Nombre de cada producto" sqref="A28:A29" xr:uid="{19CFEEEF-3606-496A-BA6E-5AD3A504DE21}"/>
    <dataValidation allowBlank="1" showInputMessage="1" showErrorMessage="1" prompt="Nombre del indicador" sqref="B28:B29" xr:uid="{BF2E8D78-A119-490F-AEC0-DFCE3937B90E}"/>
    <dataValidation allowBlank="1" showInputMessage="1" showErrorMessage="1" prompt="Meta anual del indicador" sqref="E28:E29 C28:C29" xr:uid="{FD77D3F8-07C9-4774-9BB4-334245C36ADC}"/>
    <dataValidation allowBlank="1" showInputMessage="1" showErrorMessage="1" prompt="Monto presupuestado para el producto" sqref="D28:D29 F28:F29" xr:uid="{D2895EFB-7554-437A-8623-ABD3E34D9627}"/>
    <dataValidation allowBlank="1" showInputMessage="1" showErrorMessage="1" prompt="Meta alcanzada en el trimestre" sqref="G28:G29" xr:uid="{892AE614-B86D-459E-A4D0-7662A857462A}"/>
    <dataValidation allowBlank="1" showInputMessage="1" showErrorMessage="1" prompt="Monto ejecutado en el trimestre" sqref="H28:H29" xr:uid="{6BD483A4-558F-4753-B44C-67CDD5F7B5A8}"/>
  </dataValidations>
  <pageMargins left="0.70866141732283472" right="0.70866141732283472" top="0.74803149606299213" bottom="0.74803149606299213" header="0.31496062992125984" footer="0.31496062992125984"/>
  <pageSetup scale="6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6143</vt:lpstr>
      <vt:lpstr>6144</vt:lpstr>
      <vt:lpstr>6145</vt:lpstr>
      <vt:lpstr>6146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Janibis Scarlet Santana Adames</cp:lastModifiedBy>
  <cp:lastPrinted>2022-06-08T15:01:08Z</cp:lastPrinted>
  <dcterms:created xsi:type="dcterms:W3CDTF">2021-03-22T15:50:10Z</dcterms:created>
  <dcterms:modified xsi:type="dcterms:W3CDTF">2022-10-18T19:03:02Z</dcterms:modified>
</cp:coreProperties>
</file>