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EB683ED5-3036-45FA-B626-A432912BC5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I51" i="4"/>
  <c r="I61" i="4"/>
  <c r="I25" i="4"/>
  <c r="I15" i="4"/>
  <c r="G9" i="4"/>
  <c r="H9" i="4"/>
  <c r="H61" i="4"/>
  <c r="H51" i="4"/>
  <c r="H25" i="4"/>
  <c r="H15" i="4"/>
  <c r="H8" i="4" s="1"/>
  <c r="H73" i="4" s="1"/>
  <c r="H86" i="4" s="1"/>
  <c r="I8" i="4" l="1"/>
  <c r="I73" i="4" s="1"/>
  <c r="I86" i="4" s="1"/>
  <c r="G8" i="4"/>
  <c r="G73" i="4" s="1"/>
  <c r="G86" i="4" s="1"/>
  <c r="D25" i="4"/>
  <c r="E25" i="4"/>
  <c r="F25" i="4"/>
  <c r="G25" i="4"/>
  <c r="C25" i="4"/>
  <c r="G51" i="4"/>
  <c r="G15" i="4"/>
  <c r="F51" i="4"/>
  <c r="E51" i="4"/>
  <c r="D51" i="4"/>
  <c r="C51" i="4"/>
  <c r="F15" i="4"/>
  <c r="D15" i="4"/>
  <c r="E15" i="4"/>
  <c r="F9" i="4"/>
  <c r="E9" i="4"/>
  <c r="D9" i="4"/>
  <c r="C15" i="4"/>
  <c r="C9" i="4"/>
  <c r="F8" i="4" l="1"/>
  <c r="F73" i="4" s="1"/>
  <c r="F86" i="4" s="1"/>
  <c r="D8" i="4"/>
  <c r="D73" i="4" s="1"/>
  <c r="D86" i="4" s="1"/>
  <c r="E8" i="4"/>
  <c r="E73" i="4" s="1"/>
  <c r="E86" i="4" s="1"/>
  <c r="C8" i="4"/>
  <c r="C73" i="4" s="1"/>
  <c r="C86" i="4" s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<sst xmlns="http://schemas.openxmlformats.org/spreadsheetml/2006/main" count="101" uniqueCount="101">
  <si>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</si>
  <si>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</si>
  <si>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</si>
  <si>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</si>
  <si>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</si>
  <si>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</si>
  <si>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</si>
  <si>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</si>
  <si>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</si>
  <si>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</si>
  <si>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</si>
  <si>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</si>
  <si>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</si>
  <si>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</si>
  <si>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</si>
  <si>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</si>
  <si>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</si>
  <si>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</si>
  <si>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</si>
  <si>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</si>
  <si>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</si>
  <si>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</si>
  <si>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</si>
  <si>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</si>
  <si>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</si>
  <si>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</si>
  <si>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</si>
  <si>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</si>
  <si>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</si>
  <si>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</si>
  <si>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</si>
  <si>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</si>
  <si>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</si>
  <si>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</si>
  <si>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</si>
  <si>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</si>
  <si>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</si>
  <si>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</si>
  <si>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</si>
  <si>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</si>
  <si>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</si>
  <si>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</si>
  <si>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</si>
  <si>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</si>
  <si>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</si>
  <si>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</si>
  <si>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</si>
  <si>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</si>
  <si>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</si>
  <si>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</si>
  <si>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</si>
  <si>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</si>
  <si>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</si>
  <si>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</si>
  <si>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</si>
  <si>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</si>
  <si>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</si>
  <si>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</si>
  <si>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</si>
  <si>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</si>
  <si>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</si>
  <si>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</si>
  <si>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</si>
  <si>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</si>
  <si>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</si>
  <si>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</si>
  <si>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</si>
  <si>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</si>
  <si>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</si>
  <si>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</si>
  <si>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</si>
  <si>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</si>
  <si>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</si>
  <si>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</si>
  <si>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</si>
  <si>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</si>
  <si>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</si>
  <si>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</si>
  <si>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</si>
  <si>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</si>
  <si>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</si>
  <si>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</si>
  <si>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</si>
  <si>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</si>
  <si>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</si>
  <si>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</si>
  <si>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</si>
  <si>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</si>
  <si>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</si>
  <si>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</si>
  <si>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</si>
  <si>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</si>
  <si>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</si>
  <si>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</si>
  <si>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</si>
  <si>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</si>
  <si>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</si>
  <si>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</si>
  <si>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</si>
  <si>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Fecha de registro: hasta el  [ 01] de [07 [2025]</t>
  </si>
  <si>
    <t>Fecha de imputación: hasta el [31] de [07]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</si>
</sst>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  <xf numFmtId="164" fontId="1" fillId="0" borderId="0" xfId="1" applyFont="1" applyAlignment="1">
      <alignment vertical="center" wrapText="1"/>
    </xf>
    <xf numFmtId="165" fontId="1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1854200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671195</xdr:colOff>
      <xdr:row>4</xdr:row>
      <xdr:rowOff>62230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I101"/>
  <sheetViews>
    <sheetView showGridLines="0" tabSelected="1" topLeftCell="A80" zoomScaleNormal="100" workbookViewId="0">
      <selection activeCell="I63" sqref="I63"/>
    </sheetView>
  </sheetViews>
  <sheetFormatPr baseColWidth="10" defaultColWidth="9.08984375" defaultRowHeight="14.5" x14ac:dyDescent="0.35"/>
  <cols>
    <col min="1" max="1" width="40" customWidth="1"/>
    <col min="2" max="2" width="13.90625" bestFit="1" customWidth="1"/>
    <col min="3" max="3" width="14.54296875" bestFit="1" customWidth="1"/>
    <col min="4" max="4" width="15.453125" customWidth="1"/>
    <col min="5" max="5" width="15.08984375" bestFit="1" customWidth="1"/>
    <col min="6" max="6" width="14.54296875" bestFit="1" customWidth="1"/>
    <col min="7" max="7" width="13.08984375" customWidth="1"/>
    <col min="8" max="8" width="14.1796875" customWidth="1"/>
    <col min="9" max="9" width="15.54296875" bestFit="1" customWidth="1"/>
  </cols>
  <sheetData>
    <row r="1" spans="1:9" ht="18.5" x14ac:dyDescent="0.35">
      <c r="A1" s="30" t="s">
        <v>90</v>
      </c>
      <c r="B1" s="30"/>
      <c r="C1" s="30"/>
    </row>
    <row r="2" spans="1:9" ht="18.5" x14ac:dyDescent="0.35">
      <c r="A2" s="30" t="s">
        <v>89</v>
      </c>
      <c r="B2" s="30"/>
      <c r="C2" s="30"/>
    </row>
    <row r="3" spans="1:9" ht="18.5" x14ac:dyDescent="0.35">
      <c r="A3" s="30">
        <v>2025</v>
      </c>
      <c r="B3" s="30"/>
      <c r="C3" s="30"/>
    </row>
    <row r="4" spans="1:9" ht="15.5" x14ac:dyDescent="0.35">
      <c r="A4" s="31" t="s">
        <v>86</v>
      </c>
      <c r="B4" s="31"/>
      <c r="C4" s="31"/>
    </row>
    <row r="5" spans="1:9" x14ac:dyDescent="0.35">
      <c r="A5" s="32" t="s">
        <v>36</v>
      </c>
      <c r="B5" s="32"/>
      <c r="C5" s="32"/>
    </row>
    <row r="7" spans="1:9" ht="15.5" x14ac:dyDescent="0.3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</row>
    <row r="8" spans="1:9" x14ac:dyDescent="0.35">
      <c r="A8" s="1" t="s">
        <v>1</v>
      </c>
      <c r="B8" s="16"/>
      <c r="C8" s="20">
        <f t="shared" ref="C8:E8" si="0">+C9+C15</f>
        <v>249174004.67000002</v>
      </c>
      <c r="D8" s="20">
        <f t="shared" si="0"/>
        <v>247643923.78</v>
      </c>
      <c r="E8" s="20">
        <f t="shared" si="0"/>
        <v>249703554.76999998</v>
      </c>
      <c r="F8" s="20">
        <f>+F9+F15+F51</f>
        <v>295706262.79000002</v>
      </c>
      <c r="G8" s="20">
        <f>+G9+G15+G25+G51</f>
        <v>416204733.66999996</v>
      </c>
      <c r="H8" s="20">
        <f>+H9+H15+H25+H51+H61</f>
        <v>266765606.17999998</v>
      </c>
      <c r="I8" s="20">
        <f>+I9+I15+I25+I51+I61</f>
        <v>255593584.15000004</v>
      </c>
    </row>
    <row r="9" spans="1:9" x14ac:dyDescent="0.35">
      <c r="A9" s="3" t="s">
        <v>2</v>
      </c>
      <c r="B9" s="17"/>
      <c r="C9" s="19">
        <f t="shared" ref="C9:E9" si="1">+C10+C11+C14</f>
        <v>249174004.67000002</v>
      </c>
      <c r="D9" s="19">
        <f t="shared" si="1"/>
        <v>247643923.78</v>
      </c>
      <c r="E9" s="19">
        <f t="shared" si="1"/>
        <v>249703554.76999998</v>
      </c>
      <c r="F9" s="19">
        <f>+F10+F11+F14</f>
        <v>248515373.69</v>
      </c>
      <c r="G9" s="19">
        <f>+G10+G11+G14</f>
        <v>248199266.19999999</v>
      </c>
      <c r="H9" s="19">
        <f>+H10+H11+H14</f>
        <v>248222476.81</v>
      </c>
      <c r="I9" s="19">
        <f>+I10+I11+I14</f>
        <v>248133872.48000002</v>
      </c>
    </row>
    <row r="10" spans="1:9" x14ac:dyDescent="0.35">
      <c r="A10" s="8" t="s">
        <v>3</v>
      </c>
      <c r="B10" s="17"/>
      <c r="C10" s="18">
        <v>207686743.37</v>
      </c>
      <c r="D10" s="22">
        <v>206339302.78999999</v>
      </c>
      <c r="E10" s="22">
        <v>208011876.34999999</v>
      </c>
      <c r="F10" s="22">
        <v>206714636.16999999</v>
      </c>
      <c r="G10" s="22">
        <v>206548871.72999999</v>
      </c>
      <c r="H10" s="22">
        <v>206630153.03</v>
      </c>
      <c r="I10" s="22">
        <v>206657532.06</v>
      </c>
    </row>
    <row r="11" spans="1:9" x14ac:dyDescent="0.35">
      <c r="A11" s="8" t="s">
        <v>4</v>
      </c>
      <c r="C11" s="6">
        <v>10171404.33</v>
      </c>
      <c r="D11" s="22">
        <v>10200571</v>
      </c>
      <c r="E11" s="22">
        <v>10339821</v>
      </c>
      <c r="F11" s="22">
        <v>10494821</v>
      </c>
      <c r="G11" s="22">
        <v>10366487.67</v>
      </c>
      <c r="H11" s="22">
        <v>10296321</v>
      </c>
      <c r="I11" s="22">
        <v>10175321</v>
      </c>
    </row>
    <row r="12" spans="1:9" ht="29" x14ac:dyDescent="0.35">
      <c r="A12" s="8" t="s">
        <v>37</v>
      </c>
      <c r="C12" s="6"/>
      <c r="I12" s="27"/>
    </row>
    <row r="13" spans="1:9" ht="29" x14ac:dyDescent="0.35">
      <c r="A13" s="8" t="s">
        <v>5</v>
      </c>
      <c r="C13" s="6"/>
      <c r="I13" s="27"/>
    </row>
    <row r="14" spans="1:9" ht="24" customHeight="1" x14ac:dyDescent="0.35">
      <c r="A14" s="8" t="s">
        <v>6</v>
      </c>
      <c r="C14" s="6">
        <v>31315856.969999999</v>
      </c>
      <c r="D14" s="23">
        <v>31104049.989999998</v>
      </c>
      <c r="E14" s="24">
        <v>31351857.420000002</v>
      </c>
      <c r="F14" s="23">
        <v>31305916.52</v>
      </c>
      <c r="G14" s="23">
        <v>31283906.800000001</v>
      </c>
      <c r="H14" s="23">
        <v>31296002.780000001</v>
      </c>
      <c r="I14" s="23">
        <v>31301019.420000002</v>
      </c>
    </row>
    <row r="15" spans="1:9" x14ac:dyDescent="0.35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+F20+F23</f>
        <v>30359915.609999999</v>
      </c>
      <c r="G15" s="4">
        <f>+G20+G23</f>
        <v>166664750.09999999</v>
      </c>
      <c r="H15" s="4">
        <f>+H20+H22+H23</f>
        <v>7098777.9199999999</v>
      </c>
      <c r="I15" s="4">
        <f>+I20+I22+I23</f>
        <v>0</v>
      </c>
    </row>
    <row r="16" spans="1:9" x14ac:dyDescent="0.35">
      <c r="A16" s="8" t="s">
        <v>8</v>
      </c>
      <c r="C16" s="6">
        <v>0</v>
      </c>
      <c r="I16" s="27"/>
    </row>
    <row r="17" spans="1:9" ht="29" x14ac:dyDescent="0.35">
      <c r="A17" s="8" t="s">
        <v>9</v>
      </c>
      <c r="C17" s="6"/>
      <c r="I17" s="27"/>
    </row>
    <row r="18" spans="1:9" x14ac:dyDescent="0.35">
      <c r="A18" s="8" t="s">
        <v>10</v>
      </c>
      <c r="C18" s="6"/>
      <c r="I18" s="27"/>
    </row>
    <row r="19" spans="1:9" ht="18" customHeight="1" x14ac:dyDescent="0.35">
      <c r="A19" s="8" t="s">
        <v>11</v>
      </c>
      <c r="C19" s="6"/>
      <c r="I19" s="27"/>
    </row>
    <row r="20" spans="1:9" x14ac:dyDescent="0.35">
      <c r="A20" s="8" t="s">
        <v>12</v>
      </c>
      <c r="C20" s="6">
        <v>0</v>
      </c>
      <c r="F20" s="22">
        <v>16354539.199999999</v>
      </c>
      <c r="G20" s="22">
        <v>166664750.09999999</v>
      </c>
      <c r="H20" s="22">
        <v>1680085</v>
      </c>
      <c r="I20" s="27">
        <v>0</v>
      </c>
    </row>
    <row r="21" spans="1:9" x14ac:dyDescent="0.35">
      <c r="A21" s="8" t="s">
        <v>13</v>
      </c>
      <c r="C21" s="6"/>
      <c r="I21" s="27"/>
    </row>
    <row r="22" spans="1:9" ht="43.5" x14ac:dyDescent="0.35">
      <c r="A22" s="8" t="s">
        <v>14</v>
      </c>
      <c r="C22" s="6"/>
      <c r="H22" s="22">
        <v>863361.92</v>
      </c>
      <c r="I22" s="27">
        <v>0</v>
      </c>
    </row>
    <row r="23" spans="1:9" ht="29" x14ac:dyDescent="0.35">
      <c r="A23" s="8" t="s">
        <v>15</v>
      </c>
      <c r="C23" s="6"/>
      <c r="F23" s="22">
        <v>14005376.41</v>
      </c>
      <c r="H23" s="22">
        <v>4555331</v>
      </c>
      <c r="I23" s="27">
        <v>0</v>
      </c>
    </row>
    <row r="24" spans="1:9" ht="29" x14ac:dyDescent="0.35">
      <c r="A24" s="8" t="s">
        <v>38</v>
      </c>
      <c r="C24" s="6"/>
      <c r="I24" s="27"/>
    </row>
    <row r="25" spans="1:9" x14ac:dyDescent="0.35">
      <c r="A25" s="3" t="s">
        <v>16</v>
      </c>
      <c r="C25" s="4">
        <f>+C34</f>
        <v>0</v>
      </c>
      <c r="D25" s="4">
        <f t="shared" ref="D25:G25" si="3">+D34</f>
        <v>0</v>
      </c>
      <c r="E25" s="4">
        <f t="shared" si="3"/>
        <v>0</v>
      </c>
      <c r="F25" s="4">
        <f t="shared" si="3"/>
        <v>0</v>
      </c>
      <c r="G25" s="4">
        <f t="shared" si="3"/>
        <v>81939.199999999997</v>
      </c>
      <c r="H25" s="4">
        <f>+H34</f>
        <v>6149823.7199999997</v>
      </c>
      <c r="I25" s="4">
        <f>+I34</f>
        <v>107878.59</v>
      </c>
    </row>
    <row r="26" spans="1:9" ht="29" x14ac:dyDescent="0.35">
      <c r="A26" s="8" t="s">
        <v>17</v>
      </c>
      <c r="C26" s="6"/>
      <c r="I26" s="27"/>
    </row>
    <row r="27" spans="1:9" x14ac:dyDescent="0.35">
      <c r="A27" s="8" t="s">
        <v>18</v>
      </c>
      <c r="C27" s="6"/>
      <c r="I27" s="27"/>
    </row>
    <row r="28" spans="1:9" ht="29" x14ac:dyDescent="0.35">
      <c r="A28" s="8" t="s">
        <v>19</v>
      </c>
      <c r="C28" s="6"/>
      <c r="I28" s="27"/>
    </row>
    <row r="29" spans="1:9" x14ac:dyDescent="0.35">
      <c r="A29" s="8" t="s">
        <v>20</v>
      </c>
      <c r="C29" s="6"/>
      <c r="I29" s="27"/>
    </row>
    <row r="30" spans="1:9" ht="29" x14ac:dyDescent="0.35">
      <c r="A30" s="8" t="s">
        <v>21</v>
      </c>
      <c r="C30" s="6"/>
      <c r="I30" s="27"/>
    </row>
    <row r="31" spans="1:9" ht="29" x14ac:dyDescent="0.35">
      <c r="A31" s="8" t="s">
        <v>22</v>
      </c>
      <c r="C31" s="6"/>
      <c r="I31" s="27"/>
    </row>
    <row r="32" spans="1:9" ht="29" x14ac:dyDescent="0.35">
      <c r="A32" s="8" t="s">
        <v>23</v>
      </c>
      <c r="C32" s="6"/>
      <c r="I32" s="27"/>
    </row>
    <row r="33" spans="1:9" ht="43.5" x14ac:dyDescent="0.35">
      <c r="A33" s="8" t="s">
        <v>39</v>
      </c>
      <c r="C33" s="6"/>
      <c r="I33" s="27"/>
    </row>
    <row r="34" spans="1:9" x14ac:dyDescent="0.35">
      <c r="A34" s="8" t="s">
        <v>24</v>
      </c>
      <c r="C34" s="6"/>
      <c r="G34" s="22">
        <v>81939.199999999997</v>
      </c>
      <c r="H34" s="22">
        <v>6149823.7199999997</v>
      </c>
      <c r="I34" s="22">
        <v>107878.59</v>
      </c>
    </row>
    <row r="35" spans="1:9" x14ac:dyDescent="0.35">
      <c r="A35" s="3" t="s">
        <v>25</v>
      </c>
      <c r="C35" s="4"/>
      <c r="I35" s="27"/>
    </row>
    <row r="36" spans="1:9" ht="29" x14ac:dyDescent="0.35">
      <c r="A36" s="8" t="s">
        <v>26</v>
      </c>
      <c r="C36" s="6"/>
      <c r="I36" s="27"/>
    </row>
    <row r="37" spans="1:9" ht="29" x14ac:dyDescent="0.35">
      <c r="A37" s="8" t="s">
        <v>40</v>
      </c>
      <c r="C37" s="6"/>
      <c r="I37" s="27"/>
    </row>
    <row r="38" spans="1:9" ht="29" x14ac:dyDescent="0.35">
      <c r="A38" s="8" t="s">
        <v>41</v>
      </c>
      <c r="C38" s="6"/>
      <c r="I38" s="27"/>
    </row>
    <row r="39" spans="1:9" ht="29" x14ac:dyDescent="0.35">
      <c r="A39" s="8" t="s">
        <v>42</v>
      </c>
      <c r="C39" s="6"/>
      <c r="I39" s="27"/>
    </row>
    <row r="40" spans="1:9" ht="29" x14ac:dyDescent="0.35">
      <c r="A40" s="8" t="s">
        <v>43</v>
      </c>
      <c r="C40" s="6"/>
      <c r="I40" s="27"/>
    </row>
    <row r="41" spans="1:9" ht="29" x14ac:dyDescent="0.35">
      <c r="A41" s="8" t="s">
        <v>27</v>
      </c>
      <c r="C41" s="6"/>
      <c r="I41" s="27"/>
    </row>
    <row r="42" spans="1:9" ht="29" x14ac:dyDescent="0.35">
      <c r="A42" s="8" t="s">
        <v>44</v>
      </c>
      <c r="C42" s="6"/>
      <c r="I42" s="27"/>
    </row>
    <row r="43" spans="1:9" x14ac:dyDescent="0.35">
      <c r="A43" s="3" t="s">
        <v>45</v>
      </c>
      <c r="C43" s="4"/>
      <c r="I43" s="27"/>
    </row>
    <row r="44" spans="1:9" ht="29" x14ac:dyDescent="0.35">
      <c r="A44" s="8" t="s">
        <v>46</v>
      </c>
      <c r="C44" s="6"/>
      <c r="I44" s="27"/>
    </row>
    <row r="45" spans="1:9" ht="29" x14ac:dyDescent="0.35">
      <c r="A45" s="8" t="s">
        <v>47</v>
      </c>
      <c r="C45" s="6"/>
      <c r="I45" s="27"/>
    </row>
    <row r="46" spans="1:9" ht="29" x14ac:dyDescent="0.35">
      <c r="A46" s="8" t="s">
        <v>48</v>
      </c>
      <c r="C46" s="6"/>
      <c r="I46" s="27"/>
    </row>
    <row r="47" spans="1:9" ht="29" x14ac:dyDescent="0.35">
      <c r="A47" s="8" t="s">
        <v>49</v>
      </c>
      <c r="C47" s="6"/>
      <c r="I47" s="27"/>
    </row>
    <row r="48" spans="1:9" ht="29" x14ac:dyDescent="0.35">
      <c r="A48" s="8" t="s">
        <v>50</v>
      </c>
      <c r="C48" s="6"/>
      <c r="I48" s="27"/>
    </row>
    <row r="49" spans="1:9" ht="29" x14ac:dyDescent="0.35">
      <c r="A49" s="8" t="s">
        <v>51</v>
      </c>
      <c r="C49" s="6"/>
      <c r="I49" s="27"/>
    </row>
    <row r="50" spans="1:9" ht="29" x14ac:dyDescent="0.35">
      <c r="A50" s="8" t="s">
        <v>52</v>
      </c>
      <c r="C50" s="6"/>
      <c r="I50" s="27"/>
    </row>
    <row r="51" spans="1:9" ht="29" x14ac:dyDescent="0.35">
      <c r="A51" s="3" t="s">
        <v>28</v>
      </c>
      <c r="C51" s="25">
        <f>+C57</f>
        <v>0</v>
      </c>
      <c r="D51" s="17">
        <f t="shared" ref="D51:E51" si="4">+D57</f>
        <v>0</v>
      </c>
      <c r="E51" s="17">
        <f t="shared" si="4"/>
        <v>0</v>
      </c>
      <c r="F51" s="26">
        <f>+F56+F59</f>
        <v>16830973.489999998</v>
      </c>
      <c r="G51" s="26">
        <f>+G56+G59</f>
        <v>1258778.17</v>
      </c>
      <c r="H51" s="26">
        <f>+H52+H56+H57</f>
        <v>3736800.57</v>
      </c>
      <c r="I51" s="26">
        <f>+I52+I53+I56+I57</f>
        <v>7351833.0799999991</v>
      </c>
    </row>
    <row r="52" spans="1:9" x14ac:dyDescent="0.35">
      <c r="A52" s="8" t="s">
        <v>29</v>
      </c>
      <c r="C52" s="6"/>
      <c r="H52" s="22">
        <v>2596000</v>
      </c>
      <c r="I52" s="22">
        <v>5014274.8899999997</v>
      </c>
    </row>
    <row r="53" spans="1:9" ht="29" x14ac:dyDescent="0.35">
      <c r="A53" s="8" t="s">
        <v>30</v>
      </c>
      <c r="C53" s="6"/>
      <c r="I53" s="22">
        <v>693173.05</v>
      </c>
    </row>
    <row r="54" spans="1:9" ht="29" x14ac:dyDescent="0.35">
      <c r="A54" s="8" t="s">
        <v>31</v>
      </c>
      <c r="C54" s="6"/>
      <c r="I54" s="27"/>
    </row>
    <row r="55" spans="1:9" ht="29" x14ac:dyDescent="0.35">
      <c r="A55" s="8" t="s">
        <v>32</v>
      </c>
      <c r="C55" s="6"/>
      <c r="I55" s="27"/>
    </row>
    <row r="56" spans="1:9" ht="29" x14ac:dyDescent="0.35">
      <c r="A56" s="8" t="s">
        <v>33</v>
      </c>
      <c r="C56" s="6"/>
      <c r="F56" s="22">
        <v>16830973.489999998</v>
      </c>
      <c r="G56" s="22">
        <v>1258778.17</v>
      </c>
      <c r="H56" s="17">
        <v>169786.48</v>
      </c>
      <c r="I56" s="33">
        <v>1644385.14</v>
      </c>
    </row>
    <row r="57" spans="1:9" x14ac:dyDescent="0.35">
      <c r="A57" s="8" t="s">
        <v>53</v>
      </c>
      <c r="C57" s="6"/>
      <c r="H57" s="17">
        <v>971014.09</v>
      </c>
      <c r="I57" s="27">
        <v>0</v>
      </c>
    </row>
    <row r="58" spans="1:9" x14ac:dyDescent="0.35">
      <c r="A58" s="8" t="s">
        <v>54</v>
      </c>
      <c r="C58" s="6"/>
      <c r="I58" s="27"/>
    </row>
    <row r="59" spans="1:9" x14ac:dyDescent="0.35">
      <c r="A59" s="8" t="s">
        <v>34</v>
      </c>
      <c r="C59" s="6"/>
      <c r="I59" s="27"/>
    </row>
    <row r="60" spans="1:9" ht="29" x14ac:dyDescent="0.35">
      <c r="A60" s="8" t="s">
        <v>55</v>
      </c>
      <c r="C60" s="6"/>
      <c r="I60" s="27"/>
    </row>
    <row r="61" spans="1:9" x14ac:dyDescent="0.35">
      <c r="A61" s="3" t="s">
        <v>56</v>
      </c>
      <c r="C61" s="4"/>
      <c r="H61" s="29">
        <f>+H62</f>
        <v>1557727.16</v>
      </c>
      <c r="I61" s="29">
        <f>+I62</f>
        <v>0</v>
      </c>
    </row>
    <row r="62" spans="1:9" x14ac:dyDescent="0.35">
      <c r="A62" s="8" t="s">
        <v>57</v>
      </c>
      <c r="C62" s="6"/>
      <c r="H62" s="22">
        <v>1557727.16</v>
      </c>
      <c r="I62" s="27">
        <v>0</v>
      </c>
    </row>
    <row r="63" spans="1:9" x14ac:dyDescent="0.35">
      <c r="A63" s="8" t="s">
        <v>58</v>
      </c>
      <c r="C63" s="6"/>
      <c r="I63" s="27"/>
    </row>
    <row r="64" spans="1:9" ht="29" x14ac:dyDescent="0.35">
      <c r="A64" s="8" t="s">
        <v>59</v>
      </c>
      <c r="C64" s="6"/>
      <c r="I64" s="27"/>
    </row>
    <row r="65" spans="1:9" ht="43.5" x14ac:dyDescent="0.35">
      <c r="A65" s="8" t="s">
        <v>60</v>
      </c>
      <c r="C65" s="6"/>
      <c r="I65" s="27"/>
    </row>
    <row r="66" spans="1:9" ht="29" x14ac:dyDescent="0.35">
      <c r="A66" s="3" t="s">
        <v>61</v>
      </c>
      <c r="C66" s="4"/>
      <c r="I66" s="27"/>
    </row>
    <row r="67" spans="1:9" x14ac:dyDescent="0.35">
      <c r="A67" s="8" t="s">
        <v>62</v>
      </c>
      <c r="C67" s="6"/>
      <c r="I67" s="27"/>
    </row>
    <row r="68" spans="1:9" ht="29" x14ac:dyDescent="0.35">
      <c r="A68" s="8" t="s">
        <v>63</v>
      </c>
      <c r="C68" s="6"/>
      <c r="I68" s="27"/>
    </row>
    <row r="69" spans="1:9" x14ac:dyDescent="0.35">
      <c r="A69" s="3" t="s">
        <v>64</v>
      </c>
      <c r="C69" s="4"/>
      <c r="I69" s="27"/>
    </row>
    <row r="70" spans="1:9" ht="29" x14ac:dyDescent="0.35">
      <c r="A70" s="8" t="s">
        <v>65</v>
      </c>
      <c r="C70" s="6"/>
      <c r="I70" s="27"/>
    </row>
    <row r="71" spans="1:9" ht="29" x14ac:dyDescent="0.35">
      <c r="A71" s="8" t="s">
        <v>66</v>
      </c>
      <c r="C71" s="6"/>
      <c r="I71" s="27"/>
    </row>
    <row r="72" spans="1:9" ht="29" x14ac:dyDescent="0.35">
      <c r="A72" s="8" t="s">
        <v>67</v>
      </c>
      <c r="C72" s="6"/>
      <c r="I72" s="27"/>
    </row>
    <row r="73" spans="1:9" x14ac:dyDescent="0.35">
      <c r="A73" s="10" t="s">
        <v>35</v>
      </c>
      <c r="B73" s="7"/>
      <c r="C73" s="7">
        <f t="shared" ref="C73:E73" si="5">+C8</f>
        <v>249174004.67000002</v>
      </c>
      <c r="D73" s="7">
        <f t="shared" si="5"/>
        <v>247643923.78</v>
      </c>
      <c r="E73" s="7">
        <f t="shared" si="5"/>
        <v>249703554.76999998</v>
      </c>
      <c r="F73" s="7">
        <f>+F8</f>
        <v>295706262.79000002</v>
      </c>
      <c r="G73" s="7">
        <f>+G8</f>
        <v>416204733.66999996</v>
      </c>
      <c r="H73" s="7">
        <f>+H8</f>
        <v>266765606.17999998</v>
      </c>
      <c r="I73" s="7">
        <f>+I8</f>
        <v>255593584.15000004</v>
      </c>
    </row>
    <row r="74" spans="1:9" x14ac:dyDescent="0.35">
      <c r="A74" s="5"/>
      <c r="C74" s="6"/>
    </row>
    <row r="75" spans="1:9" x14ac:dyDescent="0.35">
      <c r="A75" s="1" t="s">
        <v>68</v>
      </c>
      <c r="B75" s="2"/>
      <c r="C75" s="2"/>
      <c r="D75" s="2"/>
      <c r="E75" s="2"/>
      <c r="F75" s="2"/>
      <c r="G75" s="2"/>
      <c r="H75" s="2"/>
      <c r="I75" s="2"/>
    </row>
    <row r="76" spans="1:9" x14ac:dyDescent="0.35">
      <c r="A76" s="3" t="s">
        <v>69</v>
      </c>
      <c r="C76" s="4"/>
    </row>
    <row r="77" spans="1:9" ht="29" x14ac:dyDescent="0.35">
      <c r="A77" s="8" t="s">
        <v>70</v>
      </c>
      <c r="C77" s="6"/>
    </row>
    <row r="78" spans="1:9" ht="29" x14ac:dyDescent="0.35">
      <c r="A78" s="8" t="s">
        <v>71</v>
      </c>
      <c r="C78" s="6"/>
    </row>
    <row r="79" spans="1:9" x14ac:dyDescent="0.35">
      <c r="A79" s="3" t="s">
        <v>72</v>
      </c>
      <c r="C79" s="4"/>
    </row>
    <row r="80" spans="1:9" ht="29" x14ac:dyDescent="0.35">
      <c r="A80" s="8" t="s">
        <v>73</v>
      </c>
      <c r="C80" s="6"/>
    </row>
    <row r="81" spans="1:9" ht="29" x14ac:dyDescent="0.35">
      <c r="A81" s="8" t="s">
        <v>74</v>
      </c>
      <c r="C81" s="6"/>
    </row>
    <row r="82" spans="1:9" x14ac:dyDescent="0.35">
      <c r="A82" s="3" t="s">
        <v>75</v>
      </c>
      <c r="C82" s="4"/>
    </row>
    <row r="83" spans="1:9" ht="29" x14ac:dyDescent="0.35">
      <c r="A83" s="8" t="s">
        <v>76</v>
      </c>
      <c r="C83" s="6"/>
    </row>
    <row r="84" spans="1:9" x14ac:dyDescent="0.35">
      <c r="A84" s="10" t="s">
        <v>77</v>
      </c>
      <c r="B84" s="7"/>
      <c r="C84" s="7"/>
      <c r="D84" s="7"/>
      <c r="E84" s="7"/>
      <c r="F84" s="7"/>
      <c r="G84" s="7"/>
      <c r="H84" s="7"/>
      <c r="I84" s="7"/>
    </row>
    <row r="86" spans="1:9" ht="31" x14ac:dyDescent="0.35">
      <c r="A86" s="11" t="s">
        <v>78</v>
      </c>
      <c r="B86" s="14"/>
      <c r="C86" s="14">
        <f t="shared" ref="C86:F86" si="6">+C73</f>
        <v>249174004.67000002</v>
      </c>
      <c r="D86" s="14">
        <f t="shared" si="6"/>
        <v>247643923.78</v>
      </c>
      <c r="E86" s="14">
        <f t="shared" si="6"/>
        <v>249703554.76999998</v>
      </c>
      <c r="F86" s="14">
        <f t="shared" si="6"/>
        <v>295706262.79000002</v>
      </c>
      <c r="G86" s="14">
        <f>+G73</f>
        <v>416204733.66999996</v>
      </c>
      <c r="H86" s="14">
        <f>+H73</f>
        <v>266765606.17999998</v>
      </c>
      <c r="I86" s="14">
        <f>+I73</f>
        <v>255593584.15000004</v>
      </c>
    </row>
    <row r="87" spans="1:9" x14ac:dyDescent="0.35">
      <c r="A87" t="s">
        <v>88</v>
      </c>
    </row>
    <row r="88" spans="1:9" x14ac:dyDescent="0.35">
      <c r="A88" t="s">
        <v>99</v>
      </c>
    </row>
    <row r="89" spans="1:9" x14ac:dyDescent="0.35">
      <c r="A89" t="s">
        <v>100</v>
      </c>
      <c r="G89" s="22"/>
      <c r="H89" s="17"/>
    </row>
    <row r="90" spans="1:9" x14ac:dyDescent="0.35">
      <c r="H90" s="28"/>
    </row>
    <row r="91" spans="1:9" ht="18.5" x14ac:dyDescent="0.45">
      <c r="A91" s="9" t="s">
        <v>80</v>
      </c>
      <c r="G91" s="27"/>
    </row>
    <row r="92" spans="1:9" x14ac:dyDescent="0.35">
      <c r="A92" s="15" t="s">
        <v>82</v>
      </c>
    </row>
    <row r="93" spans="1:9" x14ac:dyDescent="0.35">
      <c r="A93" s="15" t="s">
        <v>83</v>
      </c>
    </row>
    <row r="94" spans="1:9" x14ac:dyDescent="0.35">
      <c r="A94" s="15" t="s">
        <v>81</v>
      </c>
    </row>
    <row r="95" spans="1:9" x14ac:dyDescent="0.35">
      <c r="A95" s="15" t="s">
        <v>84</v>
      </c>
    </row>
    <row r="96" spans="1:9" x14ac:dyDescent="0.35">
      <c r="A96" s="15" t="s">
        <v>85</v>
      </c>
    </row>
    <row r="100" spans="1:1" x14ac:dyDescent="0.35">
      <c r="A100" s="21" t="s">
        <v>91</v>
      </c>
    </row>
    <row r="101" spans="1:1" x14ac:dyDescent="0.3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2025-08-07T12:28:12Z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2025-05-09T14:10:18Z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009a1b95-8d77-42fe-942e-def0e24fed76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