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1. Noviembre 2023\Estados Financieros Noviembre 2023\Portal\"/>
    </mc:Choice>
  </mc:AlternateContent>
  <xr:revisionPtr revIDLastSave="0" documentId="13_ncr:1_{B5009F3F-3B93-4FFB-B30C-509281F5E011}" xr6:coauthVersionLast="47" xr6:coauthVersionMax="47" xr10:uidLastSave="{00000000-0000-0000-0000-000000000000}"/>
  <bookViews>
    <workbookView xWindow="-120" yWindow="-120" windowWidth="29040" windowHeight="15840" xr2:uid="{814A850F-4336-432D-B53E-A254F432E99B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L31" i="1"/>
  <c r="J31" i="1"/>
  <c r="K30" i="1"/>
  <c r="I30" i="1"/>
  <c r="L30" i="1"/>
  <c r="J30" i="1"/>
  <c r="K27" i="1"/>
  <c r="I27" i="1"/>
  <c r="L27" i="1"/>
  <c r="J27" i="1"/>
  <c r="L26" i="1"/>
  <c r="K26" i="1"/>
  <c r="I26" i="1"/>
  <c r="J26" i="1"/>
  <c r="K25" i="1"/>
  <c r="L25" i="1" s="1"/>
  <c r="I25" i="1"/>
  <c r="J25" i="1"/>
  <c r="K24" i="1"/>
  <c r="I24" i="1"/>
  <c r="K18" i="1"/>
  <c r="J18" i="1"/>
  <c r="I18" i="1"/>
  <c r="K17" i="1"/>
  <c r="I17" i="1"/>
  <c r="L17" i="1"/>
  <c r="J17" i="1"/>
  <c r="L16" i="1"/>
  <c r="K16" i="1"/>
  <c r="I16" i="1"/>
  <c r="J16" i="1"/>
  <c r="L15" i="1"/>
  <c r="K14" i="1"/>
  <c r="I14" i="1"/>
  <c r="L14" i="1"/>
  <c r="J14" i="1"/>
  <c r="K13" i="1"/>
  <c r="L13" i="1" s="1"/>
  <c r="I13" i="1"/>
  <c r="J13" i="1"/>
  <c r="K12" i="1"/>
  <c r="I12" i="1"/>
  <c r="L12" i="1"/>
  <c r="L9" i="1"/>
  <c r="K8" i="1"/>
  <c r="I8" i="1"/>
  <c r="L8" i="1"/>
  <c r="J8" i="1"/>
  <c r="K7" i="1"/>
  <c r="I7" i="1"/>
  <c r="J7" i="1" s="1"/>
  <c r="L7" i="1" l="1"/>
  <c r="J24" i="1"/>
  <c r="L24" i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<sst xmlns="http://schemas.openxmlformats.org/spreadsheetml/2006/main" count="46" uniqueCount="44">
  <si>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</si>
  <si>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30 de Noviembre de 2023 y 2022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</si>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</sst>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3AC97A-6629-4B48-8715-25E17666373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428625</xdr:colOff>
      <xdr:row>41</xdr:row>
      <xdr:rowOff>182563</xdr:rowOff>
    </xdr:from>
    <xdr:to>
      <xdr:col>7</xdr:col>
      <xdr:colOff>433724</xdr:colOff>
      <xdr:row>50</xdr:row>
      <xdr:rowOff>39475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E58970-1169-4199-B447-919AEA6F45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7262813"/>
          <a:ext cx="3926224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1.%20Noviembre%202023\Estados%20Financieros%20Noviembre%202023\Estados%20Financieros%20Noviembre%202023-Definitivos.xlsx" TargetMode="External"/><Relationship Id="rId1" Type="http://schemas.openxmlformats.org/officeDocument/2006/relationships/externalLinkPath" Target="/DGA/2023/11.%20Noviembre%202023/Estados%20Financieros%20Noviembre%202023/Estados%20Financieros%20Noviembre%202023-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11"/>
      <sheetName val="Flujo 202301"/>
      <sheetName val="Balanza 202211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  <cell r="Q298">
            <v>4346284457.7224541</v>
          </cell>
        </row>
        <row r="306">
          <cell r="O306">
            <v>39342234.519999996</v>
          </cell>
          <cell r="Q306">
            <v>59408691.329999998</v>
          </cell>
        </row>
        <row r="312">
          <cell r="O312">
            <v>150946.01</v>
          </cell>
        </row>
        <row r="314">
          <cell r="O314">
            <v>307150946.00999999</v>
          </cell>
          <cell r="Q314">
            <v>307150946.00999999</v>
          </cell>
        </row>
        <row r="326">
          <cell r="O326">
            <v>34609844.009999998</v>
          </cell>
          <cell r="Q326">
            <v>34609844.010000005</v>
          </cell>
        </row>
        <row r="354">
          <cell r="O354">
            <v>668649590.25999868</v>
          </cell>
          <cell r="Q354">
            <v>2191357545.3400002</v>
          </cell>
        </row>
        <row r="368">
          <cell r="O368">
            <v>324672178.67000002</v>
          </cell>
          <cell r="Q368">
            <v>223594707.43000001</v>
          </cell>
        </row>
        <row r="381">
          <cell r="O381">
            <v>90761643.399999991</v>
          </cell>
          <cell r="Q381">
            <v>126932060.96000001</v>
          </cell>
        </row>
        <row r="391">
          <cell r="O391">
            <v>45817585.219999991</v>
          </cell>
          <cell r="Q391">
            <v>29625862.02</v>
          </cell>
        </row>
        <row r="398">
          <cell r="O398">
            <v>384944260.29999995</v>
          </cell>
          <cell r="Q398">
            <v>319958106.77999997</v>
          </cell>
        </row>
        <row r="409">
          <cell r="O409">
            <v>17210207.899999999</v>
          </cell>
          <cell r="Q409">
            <v>10312120.810000001</v>
          </cell>
        </row>
        <row r="415">
          <cell r="O415">
            <v>248169670</v>
          </cell>
          <cell r="Q415">
            <v>279381527.67000002</v>
          </cell>
        </row>
        <row r="427">
          <cell r="O427">
            <v>41087286.740000002</v>
          </cell>
          <cell r="Q427">
            <v>867643152.32000005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37FF-4010-461A-AA09-3631ED0EBBEE}">
  <sheetPr>
    <tabColor theme="9" tint="-0.499984740745262"/>
  </sheetPr>
  <dimension ref="B1:P369"/>
  <sheetViews>
    <sheetView showGridLines="0" tabSelected="1" zoomScale="120" zoomScaleNormal="120" workbookViewId="0">
      <selection activeCell="N43" sqref="N43"/>
    </sheetView>
  </sheetViews>
  <sheetFormatPr baseColWidth="10" defaultColWidth="11.42578125" defaultRowHeight="15" x14ac:dyDescent="0.25"/>
  <cols>
    <col min="1" max="1" width="11.42578125" style="1"/>
    <col min="2" max="2" width="5" style="1" customWidth="1"/>
    <col min="3" max="3" width="2.42578125" style="5" customWidth="1"/>
    <col min="4" max="4" width="40.85546875" style="5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2023</v>
      </c>
      <c r="G5" s="10"/>
      <c r="H5" s="9">
        <v>2022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D7" s="5" t="s">
        <v>9</v>
      </c>
      <c r="E7" s="6">
        <v>7</v>
      </c>
      <c r="F7" s="4">
        <v>5125255968.96</v>
      </c>
      <c r="G7" s="12"/>
      <c r="H7" s="4">
        <v>4490873544.2199993</v>
      </c>
      <c r="I7" s="4">
        <f>'[1]Notas 062022'!$O$298</f>
        <v>4322775226.9645462</v>
      </c>
      <c r="J7" s="4">
        <f>F7-I7</f>
        <v>802480741.99545383</v>
      </c>
      <c r="K7" s="4">
        <f>'[1]Notas 062022'!$Q$298</f>
        <v>4346284457.7224541</v>
      </c>
      <c r="L7" s="4">
        <f>H7-K7</f>
        <v>144589086.49754524</v>
      </c>
    </row>
    <row r="8" spans="2:13" customFormat="1" x14ac:dyDescent="0.25">
      <c r="C8" s="13"/>
      <c r="D8" s="5" t="s">
        <v>10</v>
      </c>
      <c r="E8" s="6">
        <v>8</v>
      </c>
      <c r="F8" s="4">
        <v>70144185.570000008</v>
      </c>
      <c r="G8" s="14"/>
      <c r="H8" s="4">
        <v>59408691.329999998</v>
      </c>
      <c r="I8" s="4">
        <f>'[1]Notas 062022'!$O$306</f>
        <v>39342234.519999996</v>
      </c>
      <c r="J8" s="4">
        <f>F8-I8</f>
        <v>30801951.050000012</v>
      </c>
      <c r="K8" s="4">
        <f>'[1]Notas 062022'!$Q$306</f>
        <v>59408691.329999998</v>
      </c>
      <c r="L8" s="4">
        <f t="shared" ref="L8:L17" si="0">H8-K8</f>
        <v>0</v>
      </c>
    </row>
    <row r="9" spans="2:13" customFormat="1" hidden="1" x14ac:dyDescent="0.25">
      <c r="C9" s="13"/>
      <c r="D9" s="5" t="s">
        <v>11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5">
        <v>5195400155.5299997</v>
      </c>
      <c r="G10" s="12"/>
      <c r="H10" s="15">
        <v>4550282235.5499992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C12" s="13"/>
      <c r="D12" s="5" t="s">
        <v>14</v>
      </c>
      <c r="E12" s="6">
        <v>9</v>
      </c>
      <c r="F12" s="4">
        <v>307150946.00999999</v>
      </c>
      <c r="G12" s="14"/>
      <c r="H12" s="4">
        <v>307150946.00999999</v>
      </c>
      <c r="I12" s="4">
        <f>'[1]Notas 062022'!$O$314</f>
        <v>307150946.00999999</v>
      </c>
      <c r="J12" s="4">
        <f>F12-I12</f>
        <v>0</v>
      </c>
      <c r="K12" s="4">
        <f>'[1]Notas 062022'!$Q$314</f>
        <v>307150946.00999999</v>
      </c>
      <c r="L12" s="4">
        <f t="shared" si="0"/>
        <v>0</v>
      </c>
    </row>
    <row r="13" spans="2:13" customFormat="1" hidden="1" x14ac:dyDescent="0.25">
      <c r="C13" s="13"/>
      <c r="D13" s="5" t="s">
        <v>15</v>
      </c>
      <c r="E13" s="6">
        <v>5</v>
      </c>
      <c r="F13" s="4">
        <v>0</v>
      </c>
      <c r="G13" s="14"/>
      <c r="H13" s="4">
        <v>0</v>
      </c>
      <c r="I13" s="4">
        <f>'[1]Notas 062022'!O312</f>
        <v>150946.01</v>
      </c>
      <c r="J13" s="4">
        <f>F13-I13</f>
        <v>-150946.01</v>
      </c>
      <c r="K13" s="4">
        <f>'[1]Notas 062022'!P312</f>
        <v>0</v>
      </c>
      <c r="L13" s="4">
        <f t="shared" si="0"/>
        <v>0</v>
      </c>
    </row>
    <row r="14" spans="2:13" customFormat="1" x14ac:dyDescent="0.25">
      <c r="C14" s="13"/>
      <c r="D14" s="5" t="s">
        <v>16</v>
      </c>
      <c r="E14" s="6">
        <v>10</v>
      </c>
      <c r="F14" s="4">
        <v>34609844.009999998</v>
      </c>
      <c r="G14" s="14"/>
      <c r="H14" s="4">
        <v>34609843.970000006</v>
      </c>
      <c r="I14" s="4">
        <f>'[1]Notas 062022'!$O$326</f>
        <v>34609844.009999998</v>
      </c>
      <c r="J14" s="4">
        <f>F14-I14</f>
        <v>0</v>
      </c>
      <c r="K14" s="4">
        <f>'[1]Notas 062022'!$Q$326</f>
        <v>34609844.010000005</v>
      </c>
      <c r="L14" s="4">
        <f t="shared" si="0"/>
        <v>-3.9999999105930328E-2</v>
      </c>
    </row>
    <row r="15" spans="2:13" customFormat="1" hidden="1" x14ac:dyDescent="0.25">
      <c r="B15" s="1"/>
      <c r="C15" s="13"/>
      <c r="D15" s="5" t="s">
        <v>17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D16" s="5" t="s">
        <v>18</v>
      </c>
      <c r="E16" s="6">
        <v>11</v>
      </c>
      <c r="F16" s="4">
        <v>2144465889.6199996</v>
      </c>
      <c r="G16" s="14"/>
      <c r="H16" s="4">
        <v>2190887192.0299997</v>
      </c>
      <c r="I16" s="4">
        <f>'[1]Notas 062022'!$O$354</f>
        <v>668649590.25999868</v>
      </c>
      <c r="J16" s="4">
        <f>F16-I16</f>
        <v>1475816299.3600011</v>
      </c>
      <c r="K16" s="4">
        <f>'[1]Notas 062022'!$Q$354</f>
        <v>2191357545.3400002</v>
      </c>
      <c r="L16" s="4">
        <f t="shared" si="0"/>
        <v>-470353.31000041962</v>
      </c>
      <c r="M16" s="16"/>
    </row>
    <row r="17" spans="2:16" x14ac:dyDescent="0.25">
      <c r="B17" s="17"/>
      <c r="D17" s="5" t="s">
        <v>19</v>
      </c>
      <c r="E17" s="6">
        <v>12</v>
      </c>
      <c r="F17" s="4">
        <v>261835587.71000001</v>
      </c>
      <c r="G17" s="14"/>
      <c r="H17" s="4">
        <v>223594707.43000001</v>
      </c>
      <c r="I17" s="4">
        <f>'[1]Notas 062022'!$O$368</f>
        <v>324672178.67000002</v>
      </c>
      <c r="J17" s="4">
        <f>F17-I17</f>
        <v>-62836590.960000008</v>
      </c>
      <c r="K17" s="4">
        <f>'[1]Notas 062022'!$Q$368</f>
        <v>223594707.43000001</v>
      </c>
      <c r="L17" s="4">
        <f t="shared" si="0"/>
        <v>0</v>
      </c>
    </row>
    <row r="18" spans="2:16" customFormat="1" hidden="1" x14ac:dyDescent="0.25">
      <c r="C18" s="13"/>
      <c r="D18" s="18" t="s">
        <v>20</v>
      </c>
      <c r="E18" s="19">
        <v>20</v>
      </c>
      <c r="F18" s="4">
        <v>0</v>
      </c>
      <c r="G18" s="12"/>
      <c r="H18" s="4">
        <v>0</v>
      </c>
      <c r="I18" s="4" t="e">
        <f>'[1]Notas 062022'!#REF!</f>
        <v>#REF!</v>
      </c>
      <c r="J18" s="4" t="e">
        <f>F18-I18</f>
        <v>#REF!</v>
      </c>
      <c r="K18" s="4" t="e">
        <f>'[1]Notas 062022'!#REF!</f>
        <v>#REF!</v>
      </c>
      <c r="L18" s="4"/>
    </row>
    <row r="19" spans="2:16" x14ac:dyDescent="0.25">
      <c r="C19" s="7" t="s">
        <v>21</v>
      </c>
      <c r="F19" s="15">
        <v>2748062268.3499994</v>
      </c>
      <c r="G19" s="12"/>
      <c r="H19" s="15">
        <v>2756242688.4399996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7943462422.8799992</v>
      </c>
      <c r="G20" s="21"/>
      <c r="H20" s="20">
        <v>7306524924.9899988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2"/>
      <c r="G23" s="12"/>
      <c r="H23" s="12"/>
      <c r="I23" s="4"/>
      <c r="J23" s="4"/>
      <c r="K23" s="4"/>
      <c r="L23" s="4"/>
    </row>
    <row r="24" spans="2:16" x14ac:dyDescent="0.2">
      <c r="D24" s="5" t="s">
        <v>26</v>
      </c>
      <c r="E24" s="6">
        <v>13</v>
      </c>
      <c r="F24" s="4">
        <v>127982137.36999999</v>
      </c>
      <c r="G24" s="22"/>
      <c r="H24" s="4">
        <v>126932060.96000001</v>
      </c>
      <c r="I24" s="4">
        <f>'[1]Notas 062022'!$O$381</f>
        <v>90761643.399999991</v>
      </c>
      <c r="J24" s="4">
        <f t="shared" ref="J24:J25" si="1">F24-I24</f>
        <v>37220493.969999999</v>
      </c>
      <c r="K24" s="4">
        <f>'[1]Notas 062022'!$Q$381</f>
        <v>126932060.96000001</v>
      </c>
      <c r="L24" s="4">
        <f t="shared" ref="L24:L27" si="2">H24-K24</f>
        <v>0</v>
      </c>
      <c r="M24" s="16"/>
    </row>
    <row r="25" spans="2:16" customFormat="1" x14ac:dyDescent="0.25">
      <c r="C25" s="13"/>
      <c r="D25" s="5" t="s">
        <v>27</v>
      </c>
      <c r="E25" s="6">
        <v>14</v>
      </c>
      <c r="F25" s="4">
        <v>27750719.419999998</v>
      </c>
      <c r="G25" s="14"/>
      <c r="H25" s="4">
        <v>29625861.020000003</v>
      </c>
      <c r="I25" s="4">
        <f>'[1]Notas 062022'!$O$391</f>
        <v>45817585.219999991</v>
      </c>
      <c r="J25" s="4">
        <f t="shared" si="1"/>
        <v>-18066865.799999993</v>
      </c>
      <c r="K25" s="4">
        <f>'[1]Notas 062022'!$Q$391</f>
        <v>29625862.02</v>
      </c>
      <c r="L25" s="4">
        <f t="shared" si="2"/>
        <v>-0.9999999962747097</v>
      </c>
      <c r="M25" s="23"/>
    </row>
    <row r="26" spans="2:16" customFormat="1" x14ac:dyDescent="0.25">
      <c r="C26" s="13"/>
      <c r="D26" s="5" t="s">
        <v>28</v>
      </c>
      <c r="E26" s="6">
        <v>15</v>
      </c>
      <c r="F26" s="4">
        <v>429792628.44999999</v>
      </c>
      <c r="G26" s="14"/>
      <c r="H26" s="4">
        <v>319958106.77999997</v>
      </c>
      <c r="I26" s="4">
        <f>'[1]Notas 062022'!$O$398</f>
        <v>384944260.29999995</v>
      </c>
      <c r="J26" s="4">
        <f>F26-I26</f>
        <v>44848368.150000036</v>
      </c>
      <c r="K26" s="4">
        <f>'[1]Notas 062022'!$Q$398</f>
        <v>319958106.77999997</v>
      </c>
      <c r="L26" s="4">
        <f t="shared" si="2"/>
        <v>0</v>
      </c>
    </row>
    <row r="27" spans="2:16" customFormat="1" x14ac:dyDescent="0.25">
      <c r="B27" s="1"/>
      <c r="C27" s="13"/>
      <c r="D27" s="5" t="s">
        <v>29</v>
      </c>
      <c r="E27" s="6">
        <v>16</v>
      </c>
      <c r="F27" s="4">
        <v>17250181.810000002</v>
      </c>
      <c r="G27" s="14"/>
      <c r="H27" s="4">
        <v>10312120.810000001</v>
      </c>
      <c r="I27" s="4">
        <f>'[1]Notas 062022'!$O$409</f>
        <v>17210207.899999999</v>
      </c>
      <c r="J27" s="4">
        <f>F27-I27</f>
        <v>39973.910000003874</v>
      </c>
      <c r="K27" s="4">
        <f>'[1]Notas 062022'!$Q$409</f>
        <v>10312120.810000001</v>
      </c>
      <c r="L27" s="4">
        <f t="shared" si="2"/>
        <v>0</v>
      </c>
    </row>
    <row r="28" spans="2:16" x14ac:dyDescent="0.25">
      <c r="C28" s="7" t="s">
        <v>30</v>
      </c>
      <c r="F28" s="15">
        <v>602775666.04999995</v>
      </c>
      <c r="G28" s="12"/>
      <c r="H28" s="15">
        <v>486828148.56999999</v>
      </c>
      <c r="I28" s="4"/>
      <c r="J28" s="4"/>
      <c r="K28" s="4"/>
      <c r="L28" s="4"/>
    </row>
    <row r="29" spans="2:16" customFormat="1" x14ac:dyDescent="0.25">
      <c r="C29" s="24" t="s">
        <v>31</v>
      </c>
      <c r="D29" s="13"/>
      <c r="E29" s="6"/>
      <c r="F29" s="22"/>
      <c r="G29" s="22"/>
      <c r="H29" s="22"/>
      <c r="I29" s="4"/>
      <c r="J29" s="4"/>
      <c r="K29" s="4"/>
      <c r="L29" s="4"/>
    </row>
    <row r="30" spans="2:16" customFormat="1" x14ac:dyDescent="0.25">
      <c r="C30" s="13"/>
      <c r="D30" s="5" t="s">
        <v>32</v>
      </c>
      <c r="E30" s="6">
        <v>17</v>
      </c>
      <c r="F30" s="4">
        <v>226550868</v>
      </c>
      <c r="G30" s="14"/>
      <c r="H30" s="4">
        <v>279381528.67000002</v>
      </c>
      <c r="I30" s="4">
        <f>'[1]Notas 062022'!$O$415</f>
        <v>248169670</v>
      </c>
      <c r="J30" s="4">
        <f t="shared" ref="J30:J31" si="3">F30-I30</f>
        <v>-21618802</v>
      </c>
      <c r="K30" s="4">
        <f>'[1]Notas 062022'!$Q$415</f>
        <v>279381527.67000002</v>
      </c>
      <c r="L30" s="4">
        <f t="shared" ref="L30:L31" si="4">H30-K30</f>
        <v>1</v>
      </c>
      <c r="M30" s="25"/>
      <c r="P30" s="26"/>
    </row>
    <row r="31" spans="2:16" customFormat="1" x14ac:dyDescent="0.25">
      <c r="C31" s="13"/>
      <c r="D31" s="5" t="s">
        <v>33</v>
      </c>
      <c r="E31" s="6">
        <v>18</v>
      </c>
      <c r="F31" s="4">
        <v>142536345.33999997</v>
      </c>
      <c r="G31" s="14"/>
      <c r="H31" s="4">
        <v>783786297.07000005</v>
      </c>
      <c r="I31" s="4">
        <f>'[1]Notas 062022'!$O$427</f>
        <v>41087286.740000002</v>
      </c>
      <c r="J31" s="4">
        <f t="shared" si="3"/>
        <v>101449058.59999996</v>
      </c>
      <c r="K31" s="4">
        <f>'[1]Notas 062022'!$Q$427</f>
        <v>867643152.32000005</v>
      </c>
      <c r="L31" s="4">
        <f t="shared" si="4"/>
        <v>-83856855.25</v>
      </c>
    </row>
    <row r="32" spans="2:16" customFormat="1" x14ac:dyDescent="0.25">
      <c r="C32" s="24" t="s">
        <v>34</v>
      </c>
      <c r="D32" s="13"/>
      <c r="E32" s="6"/>
      <c r="F32" s="27">
        <v>369087213.33999997</v>
      </c>
      <c r="G32" s="28"/>
      <c r="H32" s="27">
        <v>1063167826.74</v>
      </c>
      <c r="I32" s="4"/>
      <c r="J32" s="4"/>
      <c r="K32" s="4"/>
      <c r="L32" s="4"/>
    </row>
    <row r="33" spans="3:16" x14ac:dyDescent="0.25">
      <c r="C33" s="7" t="s">
        <v>35</v>
      </c>
      <c r="F33" s="15">
        <v>971862879.38999987</v>
      </c>
      <c r="G33" s="21"/>
      <c r="H33" s="15">
        <v>1549995975.3099999</v>
      </c>
      <c r="I33" s="4"/>
      <c r="J33" s="4"/>
      <c r="K33" s="4"/>
    </row>
    <row r="34" spans="3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3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3:16" customFormat="1" x14ac:dyDescent="0.25">
      <c r="C36" s="24"/>
      <c r="D36" s="5" t="s">
        <v>37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38</v>
      </c>
      <c r="E37" s="6"/>
      <c r="F37" s="4">
        <v>2811437954.4299998</v>
      </c>
      <c r="G37" s="14"/>
      <c r="H37" s="4">
        <v>2067269314.2</v>
      </c>
      <c r="I37" s="4"/>
      <c r="J37" s="4"/>
      <c r="K37" s="4"/>
      <c r="L37" s="4"/>
      <c r="M37" s="25"/>
    </row>
    <row r="38" spans="3:16" x14ac:dyDescent="0.25">
      <c r="D38" s="5" t="s">
        <v>39</v>
      </c>
      <c r="F38" s="4">
        <v>1572239962.8599987</v>
      </c>
      <c r="G38" s="12"/>
      <c r="H38" s="4">
        <v>1101338008.2599993</v>
      </c>
      <c r="I38" s="4"/>
      <c r="J38" s="4"/>
      <c r="K38" s="4"/>
      <c r="L38" s="4"/>
    </row>
    <row r="39" spans="3:16" x14ac:dyDescent="0.25">
      <c r="C39" s="7" t="s">
        <v>40</v>
      </c>
      <c r="F39" s="27">
        <v>6971599543.5099983</v>
      </c>
      <c r="G39" s="21"/>
      <c r="H39" s="27">
        <v>5756528948.6799994</v>
      </c>
      <c r="I39" s="4"/>
      <c r="J39" s="4"/>
      <c r="K39" s="4"/>
    </row>
    <row r="40" spans="3:16" ht="15.75" thickBot="1" x14ac:dyDescent="0.3">
      <c r="C40" s="7" t="s">
        <v>41</v>
      </c>
      <c r="F40" s="20">
        <v>7943462422.8999977</v>
      </c>
      <c r="G40" s="11"/>
      <c r="H40" s="20">
        <v>7306524923.9899998</v>
      </c>
      <c r="I40" s="4"/>
      <c r="J40" s="4"/>
      <c r="K40" s="4"/>
    </row>
    <row r="41" spans="3:16" ht="15.75" thickTop="1" x14ac:dyDescent="0.25">
      <c r="F41" s="30"/>
      <c r="H41" s="30"/>
      <c r="I41" s="4"/>
      <c r="J41" s="4"/>
      <c r="K41" s="4"/>
    </row>
    <row r="42" spans="3:16" x14ac:dyDescent="0.25">
      <c r="F42" s="30"/>
      <c r="H42" s="30"/>
    </row>
    <row r="43" spans="3:16" x14ac:dyDescent="0.25">
      <c r="F43" s="30"/>
    </row>
    <row r="44" spans="3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2024-03-25T19:17:20Z</dcterms:created>
  <dcterms:modified xsi:type="dcterms:W3CDTF">2024-03-25T19:18:50Z</dcterms:modified>
</cp:coreProperties>
</file>